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8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<sst xmlns="http://schemas.openxmlformats.org/spreadsheetml/2006/main" count="1294" uniqueCount="424">
  <si>
    <t>Код дохода</t>
  </si>
  <si>
    <t>Наименование доходов</t>
  </si>
  <si>
    <t>Единый налог на вмененный доход для отдельных видов деятельности</t>
  </si>
  <si>
    <t xml:space="preserve"> ВСЕГО ДОХОДОВ</t>
  </si>
  <si>
    <t>(в рублях)</t>
  </si>
  <si>
    <t>000 1 01 02010 01 1000 110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</si>
  <si>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</si>
  <si>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</si>
  <si>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</t>
  </si>
  <si>
    <t>182 1 06 01030 10 1000 110</t>
  </si>
  <si>
    <t>507 1 11 05035 10 0000 120</t>
  </si>
  <si>
    <t>507 2 02 04999 10 0000 151</t>
  </si>
  <si>
    <t>Субвенции бюджетам поселения на государственную регистрацию актов гражданского состояния</t>
  </si>
  <si>
    <t>Прочие дотации бюджетам поселений</t>
  </si>
  <si>
    <t>507 2 02 04014 10 0000 151</t>
  </si>
  <si>
    <t>507 1 08 04020 01 0000 110</t>
  </si>
  <si>
    <t>507 1 11 09045 10 0000 120</t>
  </si>
  <si>
    <t>Приложение № 2</t>
  </si>
  <si>
    <t xml:space="preserve">депутатов от </t>
  </si>
  <si>
    <t>2014 год</t>
  </si>
  <si>
    <t xml:space="preserve">Налог на доходы физических лиц, полученные в виде дивидендов  от долевого участия в деятельности организаций  </t>
  </si>
  <si>
    <t>000 1 01 02040 01 1000 110</t>
  </si>
  <si>
    <t>Налог на доходы ,получаемые физическими лицами , в виде выигрышей и призов , в целях рекламы , материальной выгоды по заемным средствам и процентным доходам по вкладам в банках ,в виде материальной выгоды от экономии на процентах при получении заемных   ( кредитных  ) средств ( за исключением материальной выгоды, полученной от экономии на процентах за пользование целевыми займами (кредитами) на новое строительство или приобретение жилья)</t>
  </si>
  <si>
    <t xml:space="preserve">Налог на имущество физически лиц, взымаемый по ставкам, применяемым к объектам налогооблажения, расположенным в границах поселения.  </t>
  </si>
  <si>
    <t>000 1 09 04050 10 1000 110</t>
  </si>
  <si>
    <t>Земельный налог( по обязательствам, возникшим до 1 января 2006 года), мобилизируемый на территории поселения.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</si>
  <si>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</si>
  <si>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</si>
  <si>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</si>
  <si>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поселенйя</t>
  </si>
  <si>
    <t>Прочие поступления от использования имущества,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</si>
  <si>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поселений на выполнение передаваемых полномочий субъектов Российской Федерауции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</si>
  <si>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</si>
  <si>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ПРИБЫЛЬ, ДОХОДЫ</t>
  </si>
  <si>
    <t>НАЛОГИ НА СОВОКУПНЫЙ ДОХОД</t>
  </si>
  <si>
    <t>182 1 05 03000 01 0000 110</t>
  </si>
  <si>
    <t>Единый сельскохозяйственный налог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</si>
  <si>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</si>
  <si>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</si>
  <si>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 xml:space="preserve">ГОСУДАРСТВЕННАЯ ПОШЛИНА    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</si>
  <si>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</si>
  <si>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</si>
  <si>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к Решению Совета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</si>
  <si>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</si>
  <si>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</si>
  <si>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</si>
  <si>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</si>
  <si>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бюджета Рябининского селького поселения на 2014 - 2015 года</t>
  </si>
  <si>
    <t>2015 год</t>
  </si>
  <si>
    <t xml:space="preserve">                                                                                                   Приложение № 3 </t>
  </si>
  <si>
    <t xml:space="preserve">                                                                                                   к решению Совета</t>
  </si>
  <si>
    <t xml:space="preserve">                                                                                                   депутатов от </t>
  </si>
  <si>
    <t>Рз, ПР</t>
  </si>
  <si>
    <t>ЦСР</t>
  </si>
  <si>
    <t>ВР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</si>
  <si>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</si>
  <si>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</si>
  <si>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</si>
  <si>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</si>
  <si>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</si>
  <si>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</si>
  <si>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</t>
  </si>
  <si>
    <t>0020300</t>
  </si>
  <si>
    <t>Глава муниципального образования</t>
  </si>
  <si>
    <t>Расходы на выплаты персоналу органов местного самоуправления</t>
  </si>
  <si>
    <t>0103</t>
  </si>
  <si>
    <t>0021200</t>
  </si>
  <si>
    <t>Депутаты представительного органа муниципального образования</t>
  </si>
  <si>
    <t>Закупка товаров, работ и услуг для государственных нужд</t>
  </si>
  <si>
    <t>Иные закупки товаров, работ и услуг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</si>
  <si>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</si>
  <si>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</si>
  <si>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</si>
  <si>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</si>
  <si>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100</t>
  </si>
  <si>
    <t>120</t>
  </si>
  <si>
    <t>Расходы на выплату персоналу органов местного самоуправления</t>
  </si>
  <si>
    <t>200</t>
  </si>
  <si>
    <t>240</t>
  </si>
  <si>
    <t>800</t>
  </si>
  <si>
    <t>Иные бюджетные ассигнования</t>
  </si>
  <si>
    <t>850</t>
  </si>
  <si>
    <t>Уплата налогов, сборов и иных обязательных платежей в бюджетную систему Российской Федерации</t>
  </si>
  <si>
    <t>0107</t>
  </si>
  <si>
    <t>Обеспечение проведение выборов в референдум</t>
  </si>
  <si>
    <t>020000</t>
  </si>
  <si>
    <t>Российской федерации и органов местного самоуправления</t>
  </si>
  <si>
    <t>020002</t>
  </si>
  <si>
    <t>Проведение выборов в представительные органы муниципального образован</t>
  </si>
  <si>
    <t>Выполнение функций органами местного самоуправления</t>
  </si>
  <si>
    <t>020003</t>
  </si>
  <si>
    <t>Проведение выборов главы муниципального образования</t>
  </si>
  <si>
    <t>0112</t>
  </si>
  <si>
    <t>Резервные фонды</t>
  </si>
  <si>
    <t>0700500</t>
  </si>
  <si>
    <t>Резервные фонды органов местного самоуправления</t>
  </si>
  <si>
    <t>013</t>
  </si>
  <si>
    <t>Прочие расходы</t>
  </si>
  <si>
    <t>Межбюджетные трансферты</t>
  </si>
  <si>
    <t>Финансовое обеспечение переданных органами местного самоуправления государственных полномочий</t>
  </si>
  <si>
    <t>Составление протоколов об административных правонарушенниях</t>
  </si>
  <si>
    <t>0113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</si>
  <si>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</si>
  <si>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</si>
  <si>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управлении государственной и муниципальной собственностью</t>
  </si>
  <si>
    <t>0900100</t>
  </si>
  <si>
    <t>500</t>
  </si>
  <si>
    <t>0900200</t>
  </si>
  <si>
    <t>Предоставление государственной услуги на организацию и проведение приватизации муниципального имущества</t>
  </si>
  <si>
    <t>0900201</t>
  </si>
  <si>
    <t>Передоставлении услуги</t>
  </si>
  <si>
    <t>0920000</t>
  </si>
  <si>
    <t xml:space="preserve">Реализация государственных функций, связанных с </t>
  </si>
  <si>
    <t>общегосударственным  управлением</t>
  </si>
  <si>
    <t>0920300</t>
  </si>
  <si>
    <t xml:space="preserve">Выполнение других обязательств государства </t>
  </si>
  <si>
    <t>0920180</t>
  </si>
  <si>
    <t>870</t>
  </si>
  <si>
    <t>Резервные средства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</si>
  <si>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</si>
  <si>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</si>
  <si>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</si>
  <si>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</si>
  <si>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</si>
  <si>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0200</t>
  </si>
  <si>
    <t>Национальная оборона</t>
  </si>
  <si>
    <t>0203</t>
  </si>
  <si>
    <t>Мобилизационная 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</si>
  <si>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</si>
  <si>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</si>
  <si>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Предоставлении услуги</t>
  </si>
  <si>
    <t>017</t>
  </si>
  <si>
    <t xml:space="preserve">Иные межбюджетные Трансферты 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</si>
  <si>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</si>
  <si>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</si>
  <si>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</si>
  <si>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</si>
  <si>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</si>
  <si>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</si>
  <si>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</si>
  <si>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</si>
  <si>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</si>
  <si>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</si>
  <si>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</si>
  <si>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0502</t>
  </si>
  <si>
    <t>Коммунальное хозяйство</t>
  </si>
  <si>
    <t>Мероприятия в области коммунального хозяйства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</si>
  <si>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</si>
  <si>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</si>
  <si>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</si>
  <si>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</si>
  <si>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</si>
  <si>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сельских поселений</t>
  </si>
  <si>
    <t>0700</t>
  </si>
  <si>
    <t>Образование</t>
  </si>
  <si>
    <t>0707</t>
  </si>
  <si>
    <t>Молодежная политика и оздоровление детей</t>
  </si>
  <si>
    <t>Межбюджетные трансферты на летнюю компанию</t>
  </si>
  <si>
    <t>0800</t>
  </si>
  <si>
    <t>Культура, кинематография.</t>
  </si>
  <si>
    <t>0801</t>
  </si>
  <si>
    <t xml:space="preserve">Дворцы и дома культуры, другие учреждения культуры и </t>
  </si>
  <si>
    <t>средства массовой информации</t>
  </si>
  <si>
    <t>Предоставление услуги по самодеятельному (любительскому) художественному творчеству</t>
  </si>
  <si>
    <t xml:space="preserve">Предоставление услуги </t>
  </si>
  <si>
    <t>600</t>
  </si>
  <si>
    <t>Предоставление субсидий бюджетным, автономным учреждениям и иным некоммерческим организациям</t>
  </si>
  <si>
    <t>Содержание учреждений за счет средств от рыночной</t>
  </si>
  <si>
    <t>продажи товаров и услуг:</t>
  </si>
  <si>
    <t>001</t>
  </si>
  <si>
    <t>Выполнение функций бюджетными учреждениями</t>
  </si>
  <si>
    <t>0806</t>
  </si>
  <si>
    <t>Другие вопросы в области культуры, кинематографии и средств массовой информации</t>
  </si>
  <si>
    <t>Целевые программы муниципальных образований</t>
  </si>
  <si>
    <t>Физкультурно-оздоровительная работа и спортивные мероприятия</t>
  </si>
  <si>
    <t>610</t>
  </si>
  <si>
    <t>Субсидии бюджетным учреждениям</t>
  </si>
  <si>
    <t>1000</t>
  </si>
  <si>
    <t>Социальная политика</t>
  </si>
  <si>
    <t>1003</t>
  </si>
  <si>
    <t>Социальное обеспечение населения</t>
  </si>
  <si>
    <t>Социальная помощь</t>
  </si>
  <si>
    <t>300</t>
  </si>
  <si>
    <t>Социальное обеспечение и иные выплаты населению</t>
  </si>
  <si>
    <t xml:space="preserve">Районный программы обеспечения жильем молодые семьи </t>
  </si>
  <si>
    <t>310</t>
  </si>
  <si>
    <t>Публичные нормативные социальные выплаты гражданам</t>
  </si>
  <si>
    <t>540</t>
  </si>
  <si>
    <t xml:space="preserve">Иные межбюджетные трансферты </t>
  </si>
  <si>
    <t>ВСЕГО РАСХОДОВ</t>
  </si>
  <si>
    <t xml:space="preserve">                                                                                                   Приложение № 4</t>
  </si>
  <si>
    <t>2013 год</t>
  </si>
  <si>
    <t>6</t>
  </si>
  <si>
    <t>Функционирование Правительства РФ , высших органов исполнительных органов государственной власти субъектов Российской Федерации, местных администраций</t>
  </si>
  <si>
    <t>Реализация государственных функций, связанных с общегосударственным управлением</t>
  </si>
  <si>
    <t>Средства местного бюджета (25%) для участия в региональных проектах</t>
  </si>
  <si>
    <t>Предоставление услуги</t>
  </si>
  <si>
    <t xml:space="preserve">Социальная помощь </t>
  </si>
  <si>
    <t>Условно утвержденные расходы</t>
  </si>
  <si>
    <t>Распределение бюджетных ассигнований на 2013 год по разделам и подразделам, целевым статьям и видам расходов бюджета Рябининского сельского поселения</t>
  </si>
  <si>
    <t>Распределение бюджетных ассигнований на 2014-2015 год по разделам и подразделам, целевым статьям и видам расходов бюджета Рябининского сельского поселения</t>
  </si>
  <si>
    <t xml:space="preserve">                                                                                                   Приложение  5</t>
  </si>
  <si>
    <t xml:space="preserve">                                         Ведомственная структура расходов бюджета </t>
  </si>
  <si>
    <t>раздел,</t>
  </si>
  <si>
    <t xml:space="preserve">целевая </t>
  </si>
  <si>
    <t xml:space="preserve">    вид</t>
  </si>
  <si>
    <t xml:space="preserve">             Наименование  расходов</t>
  </si>
  <si>
    <t>сумма</t>
  </si>
  <si>
    <t>подраздел</t>
  </si>
  <si>
    <t>статья</t>
  </si>
  <si>
    <t>расходов</t>
  </si>
  <si>
    <t xml:space="preserve"> руб.</t>
  </si>
  <si>
    <t>Администрация Рябининского сельского поселения</t>
  </si>
  <si>
    <t>Уплата налогов, сборов и иных обязательных платежейв бюжетную систему Российской Федерации</t>
  </si>
  <si>
    <t>.0107</t>
  </si>
  <si>
    <t>Межбюдетные трансферты</t>
  </si>
  <si>
    <t>Финансовое обеспечение переданных органам местного самоуправления государственных полномочий</t>
  </si>
  <si>
    <t>Составление протоколов об административных правонарушениях</t>
  </si>
  <si>
    <t>Предоставлении государственной услуги на организацию и проведение приватизации муниципального имущества</t>
  </si>
  <si>
    <t xml:space="preserve">Руководство и управление в сфере установленных функций </t>
  </si>
  <si>
    <t>Культурно-досуговый центр Рябининского сельского поселения</t>
  </si>
  <si>
    <t>Культура</t>
  </si>
  <si>
    <t>Предоставлении субсидий бюджетным, автономным учреждениям и иным некомерческим организациям</t>
  </si>
  <si>
    <t>Публичные нормативные выплаты гражданам</t>
  </si>
  <si>
    <t>Иные межбюджетные трансферты</t>
  </si>
  <si>
    <t xml:space="preserve">                                     Рябининского сельского  поселения на 2013 год</t>
  </si>
  <si>
    <t xml:space="preserve">                                                                                                   Приложение № 6  </t>
  </si>
  <si>
    <t xml:space="preserve">                                      Ведомственная структура расходов бюджета </t>
  </si>
  <si>
    <t>КВСР</t>
  </si>
  <si>
    <t xml:space="preserve">             Наименование расходов</t>
  </si>
  <si>
    <t>Уплата налогов, сборови иных обязательных платежей в бюжетную систему Российской Федерации</t>
  </si>
  <si>
    <t>5210000</t>
  </si>
  <si>
    <t>Реализация государственных функций связанных с общегосударственным управлением</t>
  </si>
  <si>
    <t>0114</t>
  </si>
  <si>
    <t xml:space="preserve">Государственная регистрация актов гражданского состояния </t>
  </si>
  <si>
    <t>009</t>
  </si>
  <si>
    <t>Фонд компенсации</t>
  </si>
  <si>
    <t>Дворцы и дома культуры, другие учреждения культуры и средства массовой информации</t>
  </si>
  <si>
    <t xml:space="preserve">Предоставление услуги по самодеятельному (любительскому) художественному творчеству </t>
  </si>
  <si>
    <t>Выполнение функций государственными органами</t>
  </si>
  <si>
    <t xml:space="preserve">                                     Рябининского сельского  поселения на 2014-15 год</t>
  </si>
  <si>
    <t>2014 г.</t>
  </si>
  <si>
    <t>2015г.</t>
  </si>
  <si>
    <t>Приложение № 9</t>
  </si>
  <si>
    <t>к решению Совета депутаов</t>
  </si>
  <si>
    <t xml:space="preserve"> </t>
  </si>
  <si>
    <t>№ 
п/п</t>
  </si>
  <si>
    <t>Перечень внутренних заимствований</t>
  </si>
  <si>
    <t>Сумма, тыс.рублей</t>
  </si>
  <si>
    <t>1.</t>
  </si>
  <si>
    <t>Бюджетные кредиты, привлеченные в бюджет Рябининского сельского поселения от других бюджетов бюджетной системы Российской Федерации</t>
  </si>
  <si>
    <t>Программа муниципальных внутренних заимствований Рябининского сельского поселения на 2013 год, тыс.рублей</t>
  </si>
  <si>
    <t>задолженность на 01.01.2013</t>
  </si>
  <si>
    <t>привлечение средств в 2013 году</t>
  </si>
  <si>
    <t>погашение основной суммы задолженности в 2013 году</t>
  </si>
  <si>
    <t>к решению Совета депутатов</t>
  </si>
  <si>
    <t>задолженность на 01.01.2014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</si>
  <si>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</si>
  <si>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</si>
  <si>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</si>
  <si>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01.01.2015</t>
  </si>
  <si>
    <t>задолженность на 01.01.2016</t>
  </si>
  <si>
    <t>Приложение 10</t>
  </si>
  <si>
    <t>Программа муниципальных внутренних заимствований Рябининского сельского поселения на плановый период 2014 и 2015 годов, тыс. рублей</t>
  </si>
  <si>
    <t>*</t>
  </si>
  <si>
    <t>№ п/п</t>
  </si>
  <si>
    <t>Муниципальные гарантии</t>
  </si>
  <si>
    <t>Цели гарантирования</t>
  </si>
  <si>
    <t>Привлечение кредитных ресурсов кредитных организаций для исполнения расходных полномочий</t>
  </si>
  <si>
    <t>2.</t>
  </si>
  <si>
    <t>Объем муниципального долга Рябининского сельского поселения по по предоставленным муниципальным гарантиям Рябининского сельского поселения</t>
  </si>
  <si>
    <t>Остаток задолженности по предоставленным муниципальным гарантиям Рябининского поселения в прошлые годы</t>
  </si>
  <si>
    <t>Предоставление муниципальных гарантий Рябининского сельского поселения в очередном финансовом году</t>
  </si>
  <si>
    <t>Возникновение обязательств в очередном финансовом году в соответствии с договорами и соглашениями о предоставлении муниципальных гарантий Рябининского сельского поселения</t>
  </si>
  <si>
    <t>Исполнение принципами обязательств в очередном финансовом году в соответствии с договорами и соглашениями о предоставлении муниципальных гарантий Рябининского сельского поселения</t>
  </si>
  <si>
    <t>Объем муниципального долга Рябининского сельского поселения по предоставленным муниципальным гарантиям Рябининского сельского поселения на 01 января года, следующего за очередным финансовым годом</t>
  </si>
  <si>
    <t>3.</t>
  </si>
  <si>
    <t xml:space="preserve">Объем бюджетных асссигнований, предусмотренный на исполнение гарантий по возможным гарантийным случаям </t>
  </si>
  <si>
    <t>4.</t>
  </si>
  <si>
    <t>Право регрессного требования</t>
  </si>
  <si>
    <t>Приложение № 11</t>
  </si>
  <si>
    <t>Программа муниципальных гарантий Рябининского сельского поселения на 2013 год, тыс. рублей</t>
  </si>
  <si>
    <t>Программа муниципальных гарантий Рябининского сельского поселения на 2014-2015 годы, тыс. рублей</t>
  </si>
  <si>
    <t>по состоянию на                             01.01.2015 г.</t>
  </si>
  <si>
    <t>по состоянию на 01.01.2016 г.</t>
  </si>
  <si>
    <t>с првом регрессного требования в течении 2014 года</t>
  </si>
  <si>
    <t>с правом регрессного требования в течении 2015 года</t>
  </si>
  <si>
    <t>Обеспечение проведения выборов и референдумов</t>
  </si>
  <si>
    <t>0200003</t>
  </si>
  <si>
    <t xml:space="preserve">Дорожное хозяйство   </t>
  </si>
  <si>
    <t>Содержание автомобильных дорог и искусственных сооружений на них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</si>
  <si>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</si>
  <si>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</si>
  <si>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</si>
  <si>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</si>
  <si>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</si>
  <si>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Содержание автомобильных дорог и исскуственных сооружений на них</t>
  </si>
  <si>
    <t xml:space="preserve">Содержание автомобильных дорог и искуственных сооружений на них </t>
  </si>
  <si>
    <t>Передоставление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ти коммунальных услуг</t>
  </si>
  <si>
    <t>Предоставление мер социальной поддержки отдельным категориям граждан, работающим и проживающим в сельской метности и поселках городского типа (рабочих поселках), по оплате жилого помещения и коммунальных услуг</t>
  </si>
  <si>
    <t>Реализация региональных проектов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</si>
  <si>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</si>
  <si>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</si>
  <si>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163 1 11 05013 10 0000 120</t>
  </si>
  <si>
    <t>182 1 05 02000 02 0000 110</t>
  </si>
  <si>
    <t>182 1 06 06013 10 0000 110</t>
  </si>
  <si>
    <t>182 1 06 06023 10 0000 110</t>
  </si>
  <si>
    <t xml:space="preserve">Земельный налог,взимаемый по ставке установленной в соответствии с подпунктом 1 пункта 1 статьи 394  Налогового кодекса РФ и применяемой к объектам налогооблажения, расположенным в границах поселений </t>
  </si>
  <si>
    <t>Земельный налог , взымаемый по ставке установленной в соответствии с подпунктом 2 пункта 1 статьи 394 Налогового кодекса РФ и применяемой к объектам налогооблажения, расположенным в границах поселений</t>
  </si>
  <si>
    <t xml:space="preserve">                                                                                                   30.11.2012г. № 237  </t>
  </si>
  <si>
    <t>Приложение № 12</t>
  </si>
  <si>
    <t>ТРАНСПОРТНЫЙ НАЛОГ</t>
  </si>
  <si>
    <t>ЗЕМЕЛЬНЫЙ НАЛОГ</t>
  </si>
  <si>
    <t>Дотации бюджетам субъектов Российской Федерации и муниципальных образований</t>
  </si>
  <si>
    <t>182 1 06 01000 00 0000 110</t>
  </si>
  <si>
    <t>182 1 06 06000 00 0000 110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</si>
  <si>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</si>
  <si>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</si>
  <si>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507 2 02 03015 10 0000 151 </t>
  </si>
  <si>
    <t>507 2 02 03003 10 0000 151</t>
  </si>
  <si>
    <t xml:space="preserve">507 2 02 03024 10 0000 151 </t>
  </si>
  <si>
    <t>507 2 02 01999 00 0000 151</t>
  </si>
  <si>
    <t>507 2 02 01001 00 0000 151</t>
  </si>
  <si>
    <t>Источники финансирования дефицита бюджета Рябининского сельского поселения на 2013 год</t>
  </si>
  <si>
    <t>депутатов от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</si>
  <si>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</si>
  <si>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</si>
  <si>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 xml:space="preserve">к решению Совета  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</si>
  <si>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</si>
  <si>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</si>
  <si>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</si>
  <si>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</si>
  <si>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</si>
  <si>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01 05 02 01 02 0000 000</t>
  </si>
  <si>
    <t>Изменение прочих остатков денежных средств бюджета Рябининского сельского поселения</t>
  </si>
  <si>
    <t>01 05 02 01 02 0000 610</t>
  </si>
  <si>
    <t>Уменьшение прочих остатков денежных средств бюджета Рябининского сельского поселения</t>
  </si>
  <si>
    <t xml:space="preserve">                                                                                                     Приложение № 1</t>
  </si>
  <si>
    <t xml:space="preserve">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</si>
  <si>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депутатов от </t>
  </si>
  <si>
    <t>Доходы бюджета Рябининского сельского поселения на 2013 год</t>
  </si>
  <si>
    <t xml:space="preserve">Налог на доходы физических лиц, с доходов полученных физическими лицами, являющимися налоговыми резидентами Российской федерации  в виде дивидендов  от долевого участия в деятельности организаций  </t>
  </si>
  <si>
    <t>000 1 01 00000 00 0000 000</t>
  </si>
  <si>
    <t>000 1 01 02000 01 0000 110</t>
  </si>
  <si>
    <t>НАЛОГ НА ДОХОДЫ ФИЗИЧЕСКИХ ЛИЦ</t>
  </si>
  <si>
    <t>НАЛОГИ НА ИМУЩЕСТВО</t>
  </si>
  <si>
    <t>182 1 06 01030 10 0000 110</t>
  </si>
  <si>
    <t xml:space="preserve">Налог на имущество физически лиц, взимаемый по ставкам, применяемым к объектам налогообложения, расположенным в границах поселения  </t>
  </si>
  <si>
    <t xml:space="preserve">Земельный налог, взимаемый по ставке установленной в соответствии с подпунктом 1 пункта 1 статьи 394  Налогового кодекса РФ и применяемой к объектам налогообложения, расположенным в границах поселений  </t>
  </si>
  <si>
    <t>Земельный налог , взимаемый по ставке установленной в соответствии с подпунктом 2 пункта 1 статьи 394 Налогового кодекса РФ и применяемым к объектам налогоодлажения, расположенным в границах поселений</t>
  </si>
  <si>
    <t>ГОСУДАРСТВЕННАЯ ПОШЛИНА</t>
  </si>
  <si>
    <t>ДОХОДЫ ОТ ИСПОЛЬЗОВАНИЯ ИМУЩЕСТВА, НАХОДЯЩЕГОСЯ В ГОСУДАРСТВЕННОЙ 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</si>
  <si>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</si>
  <si>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</si>
  <si>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 находящегося в собственности поселения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</si>
  <si>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000 2 02 01000 00 0000 151</t>
  </si>
  <si>
    <t>000 2 02 03000 00 0000 151</t>
  </si>
  <si>
    <t>Субвенции бюджетам поселений на выполнение передаваемых полномочий субъектов Российской Федерации</t>
  </si>
  <si>
    <t>000 2 02  03999 10 0000 151</t>
  </si>
  <si>
    <t>Прочие субвенции бюджетам поселений</t>
  </si>
  <si>
    <t>000 2 02 02999 10 0000 151</t>
  </si>
  <si>
    <t>Прочие субсидии бюджетам поселения</t>
  </si>
  <si>
    <t>000 2 02 04000 00 0000 151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</si>
  <si>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в заключенными соглашениями</t>
  </si>
  <si>
    <t>507 3 00 00000 00 0000 000</t>
  </si>
  <si>
    <t>Доходы от предпринимательской  и иной приносящей доход деятельности всего , в том числе :</t>
  </si>
  <si>
    <t>507 3 02 01050 10 0000 130</t>
  </si>
  <si>
    <t>Доходы от продажи услуг, оказываемых учреждениями, находящимися в ведении органов местного самоуправления поселения</t>
  </si>
  <si>
    <t>507 3 03 01050 10 0000 151</t>
  </si>
  <si>
    <t>Безвозмездные поступления от бюджетов бюджетной системы учреждения, находящегося в ведении органов местного самоуправления поселения</t>
  </si>
  <si>
    <t>000 3 03 02050 10 0000 180</t>
  </si>
  <si>
    <t>Прочие межбюджетные трансферты передаваемые бюджетам поселений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</si>
  <si>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</si>
  <si>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</si>
  <si>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507 2 02 02999 10 0000 151</t>
  </si>
  <si>
    <t>Прочие субсидии бюджетам поселений</t>
  </si>
  <si>
    <t xml:space="preserve">.12.2012г. № </t>
  </si>
  <si>
    <t>000 2 02 00000 00 0000 000</t>
  </si>
  <si>
    <t>000 1 11 00000 00 0000 000</t>
  </si>
  <si>
    <t>000 1 08 00000 00 0000 000</t>
  </si>
  <si>
    <t>000 1 06 04000 02 0000 110</t>
  </si>
  <si>
    <t>000 1 05 00000 00 0000 000</t>
  </si>
  <si>
    <t>000 1 06 00000 00 0000 000</t>
  </si>
  <si>
    <t>000 1 06 06000 00 0000 110</t>
  </si>
  <si>
    <t xml:space="preserve">                                                                                                  .12.2012г. № </t>
  </si>
  <si>
    <t>Расходы на выплату персоналу в целях обеспечения выполнения функций органами местного самоуправления, казенными учреждениями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</si>
  <si>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</si>
  <si>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</si>
  <si>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5210611</t>
  </si>
  <si>
    <t>0106</t>
  </si>
  <si>
    <t>Обеспечение деятельности финансовых, налоговых и таможенных органов и органов финансового (финансого-бюджетного) надзора</t>
  </si>
  <si>
    <t>Иные межбюджетные трансферты на обслуживание лицевых счетов органов местного самоуправления, муниципальных учреждений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</si>
  <si>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</si>
  <si>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внешнего муниципального контроля</t>
  </si>
  <si>
    <t>0412</t>
  </si>
  <si>
    <t>Другие вопросы в области национальной экономики</t>
  </si>
  <si>
    <t xml:space="preserve">Иные межбюджетные трансферты на градостроительную деятельность </t>
  </si>
  <si>
    <t>Иные межбюджетные трансферты на содержание дорог между населенными пунктами</t>
  </si>
  <si>
    <t>Иные межбюджетные трансферты на захоронение твердо-бытовых отходов</t>
  </si>
  <si>
    <t>0111</t>
  </si>
  <si>
    <t>0700000</t>
  </si>
  <si>
    <t>Резервные фонды местных администраций</t>
  </si>
  <si>
    <t xml:space="preserve">                                                                                                   .12.2012г. № </t>
  </si>
  <si>
    <t>Обеспечение деятельности финансовых, налоговых и таможенных органов финансового (финансого-бюджетного) надзора</t>
  </si>
  <si>
    <t>5210600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</si>
  <si>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</si>
  <si>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5210613</t>
  </si>
  <si>
    <t>Иные межбюджетные трасферты на содержание дорог между населенными пунктами</t>
  </si>
  <si>
    <t xml:space="preserve">Межбюджетные трансферты </t>
  </si>
  <si>
    <t xml:space="preserve">Иные межбюджетные трансферты   </t>
  </si>
  <si>
    <t xml:space="preserve">Другие вопросы в области национальной экономики </t>
  </si>
  <si>
    <t>Иные межбюджетные трансферты на градостроительную деятельность</t>
  </si>
  <si>
    <t xml:space="preserve">Расходы на выплату персоналу в целях обеспечения выполнения функций органами местного самоуправления, казенными учреждениями </t>
  </si>
  <si>
    <t>Закупка товаров, работ и услуг для муниципальных нужд нужд</t>
  </si>
  <si>
    <t>Иные межбюджетных трансферты на захоронение твердо-бытовых отходов</t>
  </si>
  <si>
    <t xml:space="preserve">от .12.2012 г. № </t>
  </si>
  <si>
    <t>от .12.2012 №</t>
  </si>
  <si>
    <t>по состоянию на 01.01.2014 г.</t>
  </si>
  <si>
    <t>к решению Совета</t>
  </si>
  <si>
    <t>Источник финансирования дефицита бюджета Рябининского сельского поселения на 2014-2015 годы</t>
  </si>
  <si>
    <t>Совет депутатов Рябининского сельского поселения</t>
  </si>
  <si>
    <t xml:space="preserve">                                                                                                    26.12.2012г. № </t>
  </si>
  <si>
    <t>Приложение 13</t>
  </si>
  <si>
    <t>приложение  14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</si>
</sst>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0.000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0.00000"/>
    <numFmt numFmtId="175" formatCode="0.000000"/>
    <numFmt numFmtId="176" formatCode="0.0000000"/>
    <numFmt numFmtId="177" formatCode="[$-FC19]d\ mmmm\ yyyy\ &quot;г.&quot;"/>
    <numFmt numFmtId="178" formatCode="000000"/>
    <numFmt numFmtId="179" formatCode="#,##0.00&quot;р.&quot;"/>
    <numFmt numFmtId="180" formatCode="#,##0.00_ ;\-#,##0.00\ 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"/>
    <numFmt numFmtId="198" formatCode="#,##0.0\ ;\-\ #,##0.0"/>
    <numFmt numFmtId="199" formatCode="000"/>
    <numFmt numFmtId="200" formatCode="?"/>
    <numFmt numFmtId="201" formatCode="d/m;@"/>
    <numFmt numFmtId="202" formatCode="0.00000000"/>
    <numFmt numFmtId="203" formatCode="0.000000000"/>
    <numFmt numFmtId="204" formatCode="0.0000000000"/>
    <numFmt numFmtId="205" formatCode="0.00000000000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b/>
      <sz val="9"/>
      <name val="Times New Roman"/>
      <family val="1"/>
    </font>
    <font>
      <sz val="10"/>
      <name val="Arial"/>
      <family val="0"/>
    </font>
    <font>
      <i/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8"/>
      <color indexed="10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MS Sans Serif"/>
      <family val="2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16" borderId="1" applyNumberFormat="0" applyProtection="0">
      <alignment horizontal="left" vertical="center" indent="1"/>
    </xf>
    <xf numFmtId="0" fontId="17" fillId="0" borderId="0">
      <alignment/>
      <protection/>
    </xf>
    <xf numFmtId="0" fontId="6" fillId="17" borderId="1" applyNumberFormat="0" applyProtection="0">
      <alignment horizontal="left" vertical="center" indent="1"/>
    </xf>
    <xf numFmtId="0" fontId="17" fillId="0" borderId="0">
      <alignment/>
      <protection/>
    </xf>
    <xf numFmtId="0" fontId="6" fillId="8" borderId="1" applyNumberFormat="0" applyProtection="0">
      <alignment horizontal="left" vertical="center" indent="1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" fontId="6" fillId="0" borderId="1" applyNumberFormat="0" applyProtection="0">
      <alignment horizontal="right"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0" fillId="7" borderId="2" applyNumberFormat="0" applyAlignment="0" applyProtection="0"/>
    <xf numFmtId="0" fontId="41" fillId="16" borderId="3" applyNumberFormat="0" applyAlignment="0" applyProtection="0"/>
    <xf numFmtId="0" fontId="42" fillId="1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670">
    <xf numFmtId="0" fontId="0" fillId="0" borderId="0" xfId="0" applyAlignment="1">
      <alignment/>
    </xf>
    <xf numFmtId="49" fontId="1" fillId="0" borderId="11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right" wrapText="1"/>
    </xf>
    <xf numFmtId="49" fontId="1" fillId="25" borderId="15" xfId="0" applyNumberFormat="1" applyFont="1" applyFill="1" applyBorder="1" applyAlignment="1">
      <alignment horizontal="right" wrapText="1"/>
    </xf>
    <xf numFmtId="49" fontId="1" fillId="25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3" fillId="0" borderId="0" xfId="104" applyNumberFormat="1" applyFont="1" applyFill="1" applyBorder="1" applyAlignment="1">
      <alignment horizontal="right"/>
    </xf>
    <xf numFmtId="2" fontId="14" fillId="0" borderId="0" xfId="104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3" fillId="25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8" fillId="0" borderId="15" xfId="104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wrapText="1"/>
    </xf>
    <xf numFmtId="2" fontId="8" fillId="0" borderId="15" xfId="0" applyNumberFormat="1" applyFont="1" applyFill="1" applyBorder="1" applyAlignment="1">
      <alignment/>
    </xf>
    <xf numFmtId="0" fontId="6" fillId="0" borderId="15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164" fontId="0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0" fillId="0" borderId="14" xfId="0" applyFont="1" applyBorder="1" applyAlignment="1">
      <alignment vertical="justify" wrapText="1"/>
    </xf>
    <xf numFmtId="0" fontId="1" fillId="0" borderId="0" xfId="0" applyFont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/>
    </xf>
    <xf numFmtId="0" fontId="16" fillId="0" borderId="0" xfId="0" applyFont="1" applyAlignment="1">
      <alignment wrapText="1"/>
    </xf>
    <xf numFmtId="2" fontId="8" fillId="0" borderId="17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right" wrapText="1"/>
    </xf>
    <xf numFmtId="49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6" fillId="0" borderId="15" xfId="0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2" fontId="8" fillId="0" borderId="14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49" fontId="11" fillId="0" borderId="15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/>
    </xf>
    <xf numFmtId="49" fontId="10" fillId="0" borderId="15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18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8" fillId="0" borderId="17" xfId="0" applyFont="1" applyBorder="1" applyAlignment="1">
      <alignment horizontal="right"/>
    </xf>
    <xf numFmtId="49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49" fontId="2" fillId="0" borderId="17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0" fillId="0" borderId="12" xfId="0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6" fillId="0" borderId="16" xfId="0" applyFont="1" applyFill="1" applyBorder="1" applyAlignment="1">
      <alignment/>
    </xf>
    <xf numFmtId="49" fontId="1" fillId="0" borderId="21" xfId="0" applyNumberFormat="1" applyFont="1" applyBorder="1" applyAlignment="1">
      <alignment horizontal="right"/>
    </xf>
    <xf numFmtId="0" fontId="10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49" fontId="1" fillId="0" borderId="2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0" fillId="0" borderId="15" xfId="0" applyFont="1" applyBorder="1" applyAlignment="1">
      <alignment vertical="justify" wrapText="1"/>
    </xf>
    <xf numFmtId="0" fontId="10" fillId="0" borderId="11" xfId="0" applyFont="1" applyBorder="1" applyAlignment="1">
      <alignment vertical="justify" wrapText="1"/>
    </xf>
    <xf numFmtId="2" fontId="1" fillId="0" borderId="15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0" fontId="10" fillId="0" borderId="13" xfId="0" applyFont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0" fillId="0" borderId="17" xfId="0" applyFont="1" applyBorder="1" applyAlignment="1">
      <alignment horizontal="left"/>
    </xf>
    <xf numFmtId="49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0" fillId="0" borderId="11" xfId="0" applyFont="1" applyBorder="1" applyAlignment="1">
      <alignment horizontal="left"/>
    </xf>
    <xf numFmtId="2" fontId="1" fillId="0" borderId="1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0" fillId="0" borderId="12" xfId="0" applyFont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19" fillId="0" borderId="11" xfId="0" applyFont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19" fillId="0" borderId="0" xfId="0" applyFont="1" applyAlignment="1">
      <alignment wrapText="1"/>
    </xf>
    <xf numFmtId="2" fontId="1" fillId="0" borderId="15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0" fillId="0" borderId="15" xfId="0" applyFont="1" applyBorder="1" applyAlignment="1">
      <alignment wrapText="1"/>
    </xf>
    <xf numFmtId="2" fontId="1" fillId="0" borderId="17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49" fontId="1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0" fillId="0" borderId="18" xfId="0" applyFont="1" applyBorder="1" applyAlignment="1">
      <alignment/>
    </xf>
    <xf numFmtId="2" fontId="1" fillId="0" borderId="11" xfId="0" applyNumberFormat="1" applyFont="1" applyBorder="1" applyAlignment="1">
      <alignment/>
    </xf>
    <xf numFmtId="49" fontId="16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49" fontId="16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5" xfId="0" applyFont="1" applyFill="1" applyBorder="1" applyAlignment="1">
      <alignment/>
    </xf>
    <xf numFmtId="49" fontId="10" fillId="0" borderId="15" xfId="0" applyNumberFormat="1" applyFont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15" xfId="0" applyFont="1" applyFill="1" applyBorder="1" applyAlignment="1">
      <alignment vertical="justify" wrapText="1"/>
    </xf>
    <xf numFmtId="0" fontId="10" fillId="0" borderId="0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16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12" xfId="0" applyFont="1" applyFill="1" applyBorder="1" applyAlignment="1">
      <alignment vertical="justify"/>
    </xf>
    <xf numFmtId="2" fontId="1" fillId="25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6" fillId="0" borderId="15" xfId="0" applyFont="1" applyBorder="1" applyAlignment="1">
      <alignment wrapText="1"/>
    </xf>
    <xf numFmtId="2" fontId="2" fillId="0" borderId="17" xfId="0" applyNumberFormat="1" applyFont="1" applyFill="1" applyBorder="1" applyAlignment="1">
      <alignment/>
    </xf>
    <xf numFmtId="0" fontId="10" fillId="0" borderId="15" xfId="92" applyFont="1" applyBorder="1" applyAlignment="1">
      <alignment wrapText="1"/>
      <protection/>
    </xf>
    <xf numFmtId="49" fontId="1" fillId="0" borderId="15" xfId="0" applyNumberFormat="1" applyFont="1" applyBorder="1" applyAlignment="1">
      <alignment horizontal="left" indent="2"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0" fillId="0" borderId="27" xfId="0" applyFont="1" applyBorder="1" applyAlignment="1">
      <alignment horizontal="left"/>
    </xf>
    <xf numFmtId="2" fontId="1" fillId="0" borderId="2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4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2" fontId="23" fillId="0" borderId="0" xfId="0" applyNumberFormat="1" applyFont="1" applyFill="1" applyAlignment="1">
      <alignment/>
    </xf>
    <xf numFmtId="0" fontId="18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2" fontId="2" fillId="0" borderId="19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0" fillId="0" borderId="21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49" fontId="16" fillId="0" borderId="17" xfId="0" applyNumberFormat="1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10" fillId="0" borderId="16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1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1" fillId="25" borderId="1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2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2" fontId="16" fillId="25" borderId="15" xfId="0" applyNumberFormat="1" applyFont="1" applyFill="1" applyBorder="1" applyAlignment="1">
      <alignment/>
    </xf>
    <xf numFmtId="0" fontId="26" fillId="0" borderId="17" xfId="0" applyFont="1" applyBorder="1" applyAlignment="1">
      <alignment/>
    </xf>
    <xf numFmtId="49" fontId="10" fillId="0" borderId="20" xfId="0" applyNumberFormat="1" applyFont="1" applyFill="1" applyBorder="1" applyAlignment="1">
      <alignment wrapText="1"/>
    </xf>
    <xf numFmtId="2" fontId="10" fillId="0" borderId="17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wrapText="1"/>
    </xf>
    <xf numFmtId="2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1" xfId="0" applyFont="1" applyFill="1" applyBorder="1" applyAlignment="1">
      <alignment wrapText="1" shrinkToFit="1"/>
    </xf>
    <xf numFmtId="0" fontId="26" fillId="0" borderId="15" xfId="0" applyFont="1" applyBorder="1" applyAlignment="1">
      <alignment/>
    </xf>
    <xf numFmtId="0" fontId="26" fillId="0" borderId="14" xfId="0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10" fillId="0" borderId="19" xfId="0" applyNumberFormat="1" applyFont="1" applyFill="1" applyBorder="1" applyAlignment="1">
      <alignment wrapText="1"/>
    </xf>
    <xf numFmtId="2" fontId="10" fillId="0" borderId="11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20" xfId="0" applyFont="1" applyFill="1" applyBorder="1" applyAlignment="1">
      <alignment wrapText="1"/>
    </xf>
    <xf numFmtId="49" fontId="10" fillId="0" borderId="15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0" fontId="26" fillId="0" borderId="11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49" fontId="16" fillId="26" borderId="17" xfId="0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0" fontId="10" fillId="0" borderId="24" xfId="0" applyFont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49" fontId="10" fillId="0" borderId="21" xfId="0" applyNumberFormat="1" applyFont="1" applyBorder="1" applyAlignment="1">
      <alignment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49" fontId="10" fillId="0" borderId="22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0" fontId="10" fillId="0" borderId="2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26" fillId="0" borderId="29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26" fillId="0" borderId="1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left"/>
    </xf>
    <xf numFmtId="49" fontId="10" fillId="0" borderId="12" xfId="0" applyNumberFormat="1" applyFont="1" applyBorder="1" applyAlignment="1">
      <alignment horizontal="right"/>
    </xf>
    <xf numFmtId="0" fontId="10" fillId="0" borderId="15" xfId="0" applyFont="1" applyFill="1" applyBorder="1" applyAlignment="1">
      <alignment wrapText="1" shrinkToFit="1"/>
    </xf>
    <xf numFmtId="49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/>
    </xf>
    <xf numFmtId="2" fontId="16" fillId="25" borderId="11" xfId="0" applyNumberFormat="1" applyFont="1" applyFill="1" applyBorder="1" applyAlignment="1">
      <alignment/>
    </xf>
    <xf numFmtId="0" fontId="16" fillId="0" borderId="21" xfId="0" applyFont="1" applyBorder="1" applyAlignment="1">
      <alignment/>
    </xf>
    <xf numFmtId="0" fontId="19" fillId="0" borderId="24" xfId="0" applyFont="1" applyBorder="1" applyAlignment="1">
      <alignment wrapText="1"/>
    </xf>
    <xf numFmtId="2" fontId="10" fillId="25" borderId="15" xfId="0" applyNumberFormat="1" applyFont="1" applyFill="1" applyBorder="1" applyAlignment="1">
      <alignment/>
    </xf>
    <xf numFmtId="2" fontId="10" fillId="25" borderId="17" xfId="0" applyNumberFormat="1" applyFont="1" applyFill="1" applyBorder="1" applyAlignment="1">
      <alignment/>
    </xf>
    <xf numFmtId="49" fontId="10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49" fontId="10" fillId="0" borderId="18" xfId="0" applyNumberFormat="1" applyFont="1" applyBorder="1" applyAlignment="1">
      <alignment/>
    </xf>
    <xf numFmtId="2" fontId="10" fillId="25" borderId="11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49" fontId="16" fillId="0" borderId="15" xfId="0" applyNumberFormat="1" applyFont="1" applyBorder="1" applyAlignment="1">
      <alignment/>
    </xf>
    <xf numFmtId="2" fontId="16" fillId="25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26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25" borderId="15" xfId="0" applyFont="1" applyFill="1" applyBorder="1" applyAlignment="1">
      <alignment/>
    </xf>
    <xf numFmtId="0" fontId="8" fillId="0" borderId="17" xfId="0" applyFont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Fill="1" applyBorder="1" applyAlignment="1">
      <alignment vertical="justify" wrapText="1"/>
    </xf>
    <xf numFmtId="49" fontId="10" fillId="0" borderId="11" xfId="0" applyNumberFormat="1" applyFont="1" applyBorder="1" applyAlignment="1">
      <alignment horizontal="right"/>
    </xf>
    <xf numFmtId="2" fontId="10" fillId="25" borderId="23" xfId="0" applyNumberFormat="1" applyFont="1" applyFill="1" applyBorder="1" applyAlignment="1">
      <alignment/>
    </xf>
    <xf numFmtId="2" fontId="10" fillId="25" borderId="24" xfId="0" applyNumberFormat="1" applyFont="1" applyFill="1" applyBorder="1" applyAlignment="1">
      <alignment/>
    </xf>
    <xf numFmtId="2" fontId="16" fillId="25" borderId="17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16" fillId="0" borderId="23" xfId="0" applyFont="1" applyBorder="1" applyAlignment="1">
      <alignment horizontal="left"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28" fillId="0" borderId="31" xfId="0" applyFont="1" applyBorder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3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9" fillId="0" borderId="23" xfId="0" applyFont="1" applyBorder="1" applyAlignment="1">
      <alignment/>
    </xf>
    <xf numFmtId="0" fontId="28" fillId="0" borderId="15" xfId="0" applyFont="1" applyBorder="1" applyAlignment="1">
      <alignment/>
    </xf>
    <xf numFmtId="49" fontId="28" fillId="25" borderId="17" xfId="0" applyNumberFormat="1" applyFont="1" applyFill="1" applyBorder="1" applyAlignment="1">
      <alignment/>
    </xf>
    <xf numFmtId="0" fontId="28" fillId="0" borderId="15" xfId="0" applyFont="1" applyBorder="1" applyAlignment="1">
      <alignment horizontal="left"/>
    </xf>
    <xf numFmtId="2" fontId="28" fillId="25" borderId="15" xfId="0" applyNumberFormat="1" applyFont="1" applyFill="1" applyBorder="1" applyAlignment="1">
      <alignment/>
    </xf>
    <xf numFmtId="0" fontId="32" fillId="0" borderId="17" xfId="0" applyFont="1" applyBorder="1" applyAlignment="1">
      <alignment horizontal="left"/>
    </xf>
    <xf numFmtId="0" fontId="32" fillId="0" borderId="17" xfId="0" applyFont="1" applyBorder="1" applyAlignment="1">
      <alignment/>
    </xf>
    <xf numFmtId="49" fontId="16" fillId="0" borderId="21" xfId="0" applyNumberFormat="1" applyFont="1" applyFill="1" applyBorder="1" applyAlignment="1">
      <alignment wrapText="1"/>
    </xf>
    <xf numFmtId="2" fontId="28" fillId="25" borderId="17" xfId="0" applyNumberFormat="1" applyFont="1" applyFill="1" applyBorder="1" applyAlignment="1">
      <alignment/>
    </xf>
    <xf numFmtId="0" fontId="28" fillId="0" borderId="13" xfId="0" applyFont="1" applyBorder="1" applyAlignment="1">
      <alignment/>
    </xf>
    <xf numFmtId="0" fontId="30" fillId="0" borderId="17" xfId="0" applyFont="1" applyFill="1" applyBorder="1" applyAlignment="1">
      <alignment/>
    </xf>
    <xf numFmtId="49" fontId="21" fillId="0" borderId="17" xfId="0" applyNumberFormat="1" applyFont="1" applyBorder="1" applyAlignment="1">
      <alignment horizontal="left"/>
    </xf>
    <xf numFmtId="49" fontId="10" fillId="0" borderId="21" xfId="0" applyNumberFormat="1" applyFont="1" applyFill="1" applyBorder="1" applyAlignment="1">
      <alignment wrapText="1"/>
    </xf>
    <xf numFmtId="2" fontId="21" fillId="25" borderId="17" xfId="0" applyNumberFormat="1" applyFont="1" applyFill="1" applyBorder="1" applyAlignment="1">
      <alignment/>
    </xf>
    <xf numFmtId="2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2" fontId="21" fillId="0" borderId="19" xfId="0" applyNumberFormat="1" applyFont="1" applyBorder="1" applyAlignment="1">
      <alignment/>
    </xf>
    <xf numFmtId="0" fontId="32" fillId="0" borderId="16" xfId="0" applyFont="1" applyBorder="1" applyAlignment="1">
      <alignment/>
    </xf>
    <xf numFmtId="49" fontId="16" fillId="0" borderId="15" xfId="0" applyNumberFormat="1" applyFont="1" applyFill="1" applyBorder="1" applyAlignment="1">
      <alignment wrapText="1"/>
    </xf>
    <xf numFmtId="2" fontId="28" fillId="0" borderId="20" xfId="0" applyNumberFormat="1" applyFont="1" applyBorder="1" applyAlignment="1">
      <alignment/>
    </xf>
    <xf numFmtId="0" fontId="21" fillId="0" borderId="17" xfId="0" applyFont="1" applyBorder="1" applyAlignment="1">
      <alignment horizontal="right"/>
    </xf>
    <xf numFmtId="2" fontId="21" fillId="0" borderId="17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49" fontId="21" fillId="0" borderId="15" xfId="0" applyNumberFormat="1" applyFont="1" applyBorder="1" applyAlignment="1">
      <alignment/>
    </xf>
    <xf numFmtId="49" fontId="21" fillId="0" borderId="17" xfId="0" applyNumberFormat="1" applyFont="1" applyBorder="1" applyAlignment="1">
      <alignment horizontal="right"/>
    </xf>
    <xf numFmtId="0" fontId="28" fillId="0" borderId="17" xfId="0" applyFont="1" applyBorder="1" applyAlignment="1">
      <alignment horizontal="left"/>
    </xf>
    <xf numFmtId="0" fontId="28" fillId="0" borderId="17" xfId="0" applyFont="1" applyBorder="1" applyAlignment="1">
      <alignment/>
    </xf>
    <xf numFmtId="0" fontId="29" fillId="0" borderId="15" xfId="0" applyFont="1" applyBorder="1" applyAlignment="1">
      <alignment/>
    </xf>
    <xf numFmtId="0" fontId="32" fillId="25" borderId="17" xfId="0" applyFont="1" applyFill="1" applyBorder="1" applyAlignment="1">
      <alignment/>
    </xf>
    <xf numFmtId="0" fontId="21" fillId="0" borderId="20" xfId="0" applyFont="1" applyBorder="1" applyAlignment="1">
      <alignment/>
    </xf>
    <xf numFmtId="0" fontId="32" fillId="25" borderId="15" xfId="0" applyFont="1" applyFill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0" fillId="0" borderId="0" xfId="0" applyFont="1" applyAlignment="1">
      <alignment wrapText="1"/>
    </xf>
    <xf numFmtId="49" fontId="28" fillId="0" borderId="15" xfId="0" applyNumberFormat="1" applyFont="1" applyBorder="1" applyAlignment="1">
      <alignment/>
    </xf>
    <xf numFmtId="0" fontId="16" fillId="0" borderId="14" xfId="0" applyFont="1" applyFill="1" applyBorder="1" applyAlignment="1">
      <alignment/>
    </xf>
    <xf numFmtId="0" fontId="21" fillId="0" borderId="23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49" fontId="21" fillId="0" borderId="15" xfId="0" applyNumberFormat="1" applyFont="1" applyBorder="1" applyAlignment="1">
      <alignment horizontal="right"/>
    </xf>
    <xf numFmtId="0" fontId="32" fillId="0" borderId="15" xfId="0" applyFont="1" applyBorder="1" applyAlignment="1">
      <alignment/>
    </xf>
    <xf numFmtId="0" fontId="20" fillId="0" borderId="0" xfId="0" applyFont="1" applyAlignment="1">
      <alignment/>
    </xf>
    <xf numFmtId="49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/>
    </xf>
    <xf numFmtId="2" fontId="28" fillId="25" borderId="11" xfId="0" applyNumberFormat="1" applyFont="1" applyFill="1" applyBorder="1" applyAlignment="1">
      <alignment/>
    </xf>
    <xf numFmtId="49" fontId="21" fillId="0" borderId="17" xfId="0" applyNumberFormat="1" applyFont="1" applyBorder="1" applyAlignment="1">
      <alignment/>
    </xf>
    <xf numFmtId="0" fontId="28" fillId="0" borderId="21" xfId="0" applyFont="1" applyBorder="1" applyAlignment="1">
      <alignment/>
    </xf>
    <xf numFmtId="2" fontId="21" fillId="25" borderId="15" xfId="0" applyNumberFormat="1" applyFont="1" applyFill="1" applyBorder="1" applyAlignment="1">
      <alignment/>
    </xf>
    <xf numFmtId="2" fontId="21" fillId="25" borderId="17" xfId="0" applyNumberFormat="1" applyFont="1" applyFill="1" applyBorder="1" applyAlignment="1">
      <alignment/>
    </xf>
    <xf numFmtId="49" fontId="21" fillId="0" borderId="14" xfId="0" applyNumberFormat="1" applyFont="1" applyBorder="1" applyAlignment="1">
      <alignment/>
    </xf>
    <xf numFmtId="0" fontId="28" fillId="0" borderId="14" xfId="0" applyFont="1" applyBorder="1" applyAlignment="1">
      <alignment horizontal="left"/>
    </xf>
    <xf numFmtId="49" fontId="21" fillId="0" borderId="18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0" fontId="20" fillId="0" borderId="18" xfId="0" applyFont="1" applyBorder="1" applyAlignment="1">
      <alignment wrapText="1"/>
    </xf>
    <xf numFmtId="2" fontId="21" fillId="25" borderId="11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49" fontId="28" fillId="0" borderId="15" xfId="0" applyNumberFormat="1" applyFont="1" applyBorder="1" applyAlignment="1">
      <alignment horizontal="left"/>
    </xf>
    <xf numFmtId="2" fontId="28" fillId="25" borderId="15" xfId="0" applyNumberFormat="1" applyFont="1" applyFill="1" applyBorder="1" applyAlignment="1">
      <alignment horizontal="right"/>
    </xf>
    <xf numFmtId="0" fontId="28" fillId="0" borderId="11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16" fillId="0" borderId="11" xfId="0" applyFont="1" applyFill="1" applyBorder="1" applyAlignment="1">
      <alignment wrapText="1"/>
    </xf>
    <xf numFmtId="0" fontId="21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49" fontId="21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9" fillId="0" borderId="29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11" fillId="0" borderId="14" xfId="0" applyFont="1" applyBorder="1" applyAlignment="1">
      <alignment/>
    </xf>
    <xf numFmtId="2" fontId="28" fillId="0" borderId="15" xfId="0" applyNumberFormat="1" applyFont="1" applyFill="1" applyBorder="1" applyAlignment="1">
      <alignment/>
    </xf>
    <xf numFmtId="0" fontId="29" fillId="0" borderId="14" xfId="0" applyFont="1" applyBorder="1" applyAlignment="1">
      <alignment/>
    </xf>
    <xf numFmtId="0" fontId="11" fillId="0" borderId="29" xfId="0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8" fillId="0" borderId="14" xfId="0" applyFont="1" applyBorder="1" applyAlignment="1">
      <alignment/>
    </xf>
    <xf numFmtId="2" fontId="28" fillId="25" borderId="17" xfId="0" applyNumberFormat="1" applyFont="1" applyFill="1" applyBorder="1" applyAlignment="1">
      <alignment/>
    </xf>
    <xf numFmtId="0" fontId="29" fillId="0" borderId="18" xfId="0" applyFont="1" applyBorder="1" applyAlignment="1">
      <alignment/>
    </xf>
    <xf numFmtId="49" fontId="21" fillId="0" borderId="15" xfId="0" applyNumberFormat="1" applyFont="1" applyBorder="1" applyAlignment="1">
      <alignment horizontal="right" vertical="top"/>
    </xf>
    <xf numFmtId="49" fontId="21" fillId="0" borderId="17" xfId="0" applyNumberFormat="1" applyFont="1" applyBorder="1" applyAlignment="1">
      <alignment horizontal="right" vertical="top"/>
    </xf>
    <xf numFmtId="0" fontId="33" fillId="0" borderId="23" xfId="0" applyFont="1" applyBorder="1" applyAlignment="1">
      <alignment/>
    </xf>
    <xf numFmtId="2" fontId="28" fillId="0" borderId="15" xfId="0" applyNumberFormat="1" applyFont="1" applyBorder="1" applyAlignment="1">
      <alignment/>
    </xf>
    <xf numFmtId="0" fontId="34" fillId="0" borderId="23" xfId="0" applyFont="1" applyBorder="1" applyAlignment="1">
      <alignment/>
    </xf>
    <xf numFmtId="164" fontId="21" fillId="0" borderId="17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17" fillId="0" borderId="0" xfId="95">
      <alignment/>
      <protection/>
    </xf>
    <xf numFmtId="0" fontId="17" fillId="0" borderId="0" xfId="95" applyAlignment="1">
      <alignment horizontal="right"/>
      <protection/>
    </xf>
    <xf numFmtId="0" fontId="29" fillId="0" borderId="0" xfId="94" applyFont="1" applyFill="1" applyBorder="1" applyAlignment="1">
      <alignment horizontal="right" vertical="center"/>
      <protection/>
    </xf>
    <xf numFmtId="3" fontId="35" fillId="0" borderId="0" xfId="93" applyNumberFormat="1" applyFont="1" applyAlignment="1">
      <alignment horizontal="center" vertical="top" wrapText="1"/>
      <protection/>
    </xf>
    <xf numFmtId="0" fontId="29" fillId="0" borderId="0" xfId="94" applyFont="1" applyBorder="1" applyAlignment="1">
      <alignment horizontal="right" vertical="center"/>
      <protection/>
    </xf>
    <xf numFmtId="0" fontId="17" fillId="0" borderId="0" xfId="93">
      <alignment/>
      <protection/>
    </xf>
    <xf numFmtId="3" fontId="35" fillId="0" borderId="0" xfId="93" applyNumberFormat="1" applyFont="1" applyAlignment="1">
      <alignment horizontal="right" vertical="top" wrapText="1"/>
      <protection/>
    </xf>
    <xf numFmtId="3" fontId="35" fillId="0" borderId="0" xfId="93" applyNumberFormat="1" applyFont="1" applyAlignment="1">
      <alignment horizontal="left" vertical="top" wrapText="1"/>
      <protection/>
    </xf>
    <xf numFmtId="3" fontId="35" fillId="0" borderId="15" xfId="93" applyNumberFormat="1" applyFont="1" applyBorder="1" applyAlignment="1">
      <alignment horizontal="center" vertical="top" wrapText="1"/>
      <protection/>
    </xf>
    <xf numFmtId="3" fontId="35" fillId="0" borderId="15" xfId="93" applyNumberFormat="1" applyFont="1" applyBorder="1" applyAlignment="1">
      <alignment horizontal="left" vertical="top" wrapText="1"/>
      <protection/>
    </xf>
    <xf numFmtId="197" fontId="35" fillId="0" borderId="15" xfId="93" applyNumberFormat="1" applyFont="1" applyFill="1" applyBorder="1" applyAlignment="1">
      <alignment horizontal="center" vertical="top" wrapText="1"/>
      <protection/>
    </xf>
    <xf numFmtId="0" fontId="17" fillId="0" borderId="15" xfId="95" applyBorder="1">
      <alignment/>
      <protection/>
    </xf>
    <xf numFmtId="0" fontId="35" fillId="0" borderId="15" xfId="95" applyFont="1" applyBorder="1">
      <alignment/>
      <protection/>
    </xf>
    <xf numFmtId="0" fontId="35" fillId="0" borderId="15" xfId="93" applyFont="1" applyBorder="1">
      <alignment/>
      <protection/>
    </xf>
    <xf numFmtId="0" fontId="29" fillId="0" borderId="0" xfId="94" applyFont="1" applyBorder="1" applyAlignment="1">
      <alignment vertical="center"/>
      <protection/>
    </xf>
    <xf numFmtId="0" fontId="29" fillId="0" borderId="0" xfId="95" applyFont="1" applyAlignment="1">
      <alignment horizontal="right"/>
      <protection/>
    </xf>
    <xf numFmtId="0" fontId="29" fillId="0" borderId="0" xfId="93" applyFont="1" applyAlignment="1">
      <alignment horizontal="right"/>
      <protection/>
    </xf>
    <xf numFmtId="164" fontId="35" fillId="0" borderId="15" xfId="93" applyNumberFormat="1" applyFont="1" applyBorder="1" applyAlignment="1">
      <alignment horizontal="center"/>
      <protection/>
    </xf>
    <xf numFmtId="164" fontId="35" fillId="0" borderId="15" xfId="95" applyNumberFormat="1" applyFont="1" applyBorder="1" applyAlignment="1">
      <alignment horizontal="center"/>
      <protection/>
    </xf>
    <xf numFmtId="164" fontId="37" fillId="0" borderId="15" xfId="93" applyNumberFormat="1" applyFont="1" applyBorder="1" applyAlignment="1">
      <alignment horizontal="center"/>
      <protection/>
    </xf>
    <xf numFmtId="0" fontId="17" fillId="0" borderId="0" xfId="96">
      <alignment/>
      <protection/>
    </xf>
    <xf numFmtId="0" fontId="29" fillId="0" borderId="0" xfId="96" applyFont="1">
      <alignment/>
      <protection/>
    </xf>
    <xf numFmtId="0" fontId="29" fillId="0" borderId="0" xfId="96" applyFont="1" applyAlignment="1">
      <alignment/>
      <protection/>
    </xf>
    <xf numFmtId="0" fontId="29" fillId="0" borderId="0" xfId="96" applyFont="1" applyAlignment="1">
      <alignment horizontal="right"/>
      <protection/>
    </xf>
    <xf numFmtId="2" fontId="8" fillId="0" borderId="15" xfId="0" applyNumberFormat="1" applyFont="1" applyFill="1" applyBorder="1" applyAlignment="1">
      <alignment horizontal="right" wrapText="1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49" fontId="10" fillId="0" borderId="34" xfId="0" applyNumberFormat="1" applyFont="1" applyBorder="1" applyAlignment="1">
      <alignment horizontal="right"/>
    </xf>
    <xf numFmtId="0" fontId="16" fillId="0" borderId="34" xfId="0" applyFont="1" applyFill="1" applyBorder="1" applyAlignment="1">
      <alignment/>
    </xf>
    <xf numFmtId="2" fontId="16" fillId="25" borderId="3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49" fontId="2" fillId="25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55" fillId="25" borderId="14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right" wrapText="1"/>
    </xf>
    <xf numFmtId="16" fontId="12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/>
    </xf>
    <xf numFmtId="2" fontId="0" fillId="25" borderId="11" xfId="0" applyNumberFormat="1" applyFont="1" applyFill="1" applyBorder="1" applyAlignment="1">
      <alignment horizontal="right"/>
    </xf>
    <xf numFmtId="2" fontId="8" fillId="25" borderId="11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1" fillId="25" borderId="14" xfId="0" applyFont="1" applyFill="1" applyBorder="1" applyAlignment="1">
      <alignment wrapText="1"/>
    </xf>
    <xf numFmtId="2" fontId="0" fillId="25" borderId="15" xfId="0" applyNumberFormat="1" applyFont="1" applyFill="1" applyBorder="1" applyAlignment="1">
      <alignment/>
    </xf>
    <xf numFmtId="0" fontId="2" fillId="25" borderId="14" xfId="0" applyFont="1" applyFill="1" applyBorder="1" applyAlignment="1">
      <alignment wrapText="1"/>
    </xf>
    <xf numFmtId="2" fontId="8" fillId="25" borderId="15" xfId="0" applyNumberFormat="1" applyFont="1" applyFill="1" applyBorder="1" applyAlignment="1">
      <alignment/>
    </xf>
    <xf numFmtId="0" fontId="10" fillId="0" borderId="0" xfId="0" applyFont="1" applyAlignment="1">
      <alignment vertical="justify" wrapText="1"/>
    </xf>
    <xf numFmtId="0" fontId="2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25" borderId="14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0" fontId="16" fillId="0" borderId="15" xfId="0" applyFont="1" applyFill="1" applyBorder="1" applyAlignment="1">
      <alignment wrapText="1"/>
    </xf>
    <xf numFmtId="2" fontId="1" fillId="26" borderId="17" xfId="0" applyNumberFormat="1" applyFont="1" applyFill="1" applyBorder="1" applyAlignment="1">
      <alignment/>
    </xf>
    <xf numFmtId="2" fontId="1" fillId="26" borderId="11" xfId="0" applyNumberFormat="1" applyFont="1" applyFill="1" applyBorder="1" applyAlignment="1">
      <alignment/>
    </xf>
    <xf numFmtId="49" fontId="10" fillId="26" borderId="1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/>
    </xf>
    <xf numFmtId="0" fontId="16" fillId="0" borderId="16" xfId="0" applyFont="1" applyBorder="1" applyAlignment="1">
      <alignment wrapText="1"/>
    </xf>
    <xf numFmtId="2" fontId="10" fillId="0" borderId="11" xfId="0" applyNumberFormat="1" applyFont="1" applyFill="1" applyBorder="1" applyAlignment="1">
      <alignment/>
    </xf>
    <xf numFmtId="2" fontId="10" fillId="25" borderId="26" xfId="0" applyNumberFormat="1" applyFont="1" applyFill="1" applyBorder="1" applyAlignment="1">
      <alignment/>
    </xf>
    <xf numFmtId="49" fontId="16" fillId="0" borderId="17" xfId="0" applyNumberFormat="1" applyFont="1" applyBorder="1" applyAlignment="1">
      <alignment horizontal="right"/>
    </xf>
    <xf numFmtId="0" fontId="10" fillId="25" borderId="15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2" fontId="16" fillId="0" borderId="15" xfId="0" applyNumberFormat="1" applyFont="1" applyBorder="1" applyAlignment="1">
      <alignment/>
    </xf>
    <xf numFmtId="49" fontId="16" fillId="0" borderId="20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56" fillId="0" borderId="23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/>
    </xf>
    <xf numFmtId="49" fontId="1" fillId="0" borderId="17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3" fontId="36" fillId="0" borderId="0" xfId="93" applyNumberFormat="1" applyFont="1" applyAlignment="1">
      <alignment horizontal="center" vertical="center" wrapText="1"/>
      <protection/>
    </xf>
    <xf numFmtId="0" fontId="29" fillId="0" borderId="0" xfId="94" applyFont="1" applyBorder="1" applyAlignment="1">
      <alignment horizontal="right" vertical="center"/>
      <protection/>
    </xf>
    <xf numFmtId="3" fontId="35" fillId="0" borderId="15" xfId="93" applyNumberFormat="1" applyFont="1" applyBorder="1" applyAlignment="1">
      <alignment horizontal="center" vertical="top" wrapText="1"/>
      <protection/>
    </xf>
    <xf numFmtId="0" fontId="35" fillId="0" borderId="17" xfId="93" applyFont="1" applyBorder="1" applyAlignment="1">
      <alignment horizontal="center" vertical="justify"/>
      <protection/>
    </xf>
    <xf numFmtId="0" fontId="8" fillId="0" borderId="12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2" fontId="0" fillId="25" borderId="17" xfId="0" applyNumberFormat="1" applyFont="1" applyFill="1" applyBorder="1" applyAlignment="1">
      <alignment horizontal="right" wrapText="1"/>
    </xf>
    <xf numFmtId="2" fontId="0" fillId="25" borderId="13" xfId="0" applyNumberFormat="1" applyFont="1" applyFill="1" applyBorder="1" applyAlignment="1">
      <alignment horizontal="right" wrapText="1"/>
    </xf>
    <xf numFmtId="2" fontId="0" fillId="25" borderId="11" xfId="0" applyNumberFormat="1" applyFont="1" applyFill="1" applyBorder="1" applyAlignment="1">
      <alignment horizontal="right" wrapText="1"/>
    </xf>
    <xf numFmtId="2" fontId="0" fillId="0" borderId="17" xfId="104" applyNumberFormat="1" applyFont="1" applyFill="1" applyBorder="1" applyAlignment="1">
      <alignment horizontal="right" wrapText="1"/>
    </xf>
    <xf numFmtId="2" fontId="0" fillId="0" borderId="13" xfId="104" applyNumberFormat="1" applyFont="1" applyFill="1" applyBorder="1" applyAlignment="1">
      <alignment horizontal="right" wrapText="1"/>
    </xf>
    <xf numFmtId="2" fontId="0" fillId="0" borderId="11" xfId="104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2" fontId="0" fillId="0" borderId="16" xfId="104" applyNumberFormat="1" applyFont="1" applyFill="1" applyBorder="1" applyAlignment="1">
      <alignment horizontal="right" wrapText="1"/>
    </xf>
    <xf numFmtId="2" fontId="0" fillId="0" borderId="29" xfId="104" applyNumberFormat="1" applyFont="1" applyFill="1" applyBorder="1" applyAlignment="1">
      <alignment horizontal="right" wrapText="1"/>
    </xf>
    <xf numFmtId="2" fontId="0" fillId="0" borderId="18" xfId="104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0" fontId="35" fillId="0" borderId="11" xfId="93" applyFont="1" applyBorder="1" applyAlignment="1">
      <alignment horizontal="center" vertical="justify"/>
      <protection/>
    </xf>
    <xf numFmtId="201" fontId="29" fillId="0" borderId="35" xfId="96" applyNumberFormat="1" applyFont="1" applyBorder="1" applyAlignment="1">
      <alignment horizontal="center" vertical="justify"/>
      <protection/>
    </xf>
    <xf numFmtId="201" fontId="29" fillId="0" borderId="30" xfId="96" applyNumberFormat="1" applyFont="1" applyBorder="1" applyAlignment="1">
      <alignment horizontal="center" vertical="justify"/>
      <protection/>
    </xf>
    <xf numFmtId="0" fontId="29" fillId="0" borderId="16" xfId="96" applyFont="1" applyBorder="1" applyAlignment="1">
      <alignment horizontal="left" vertical="justify"/>
      <protection/>
    </xf>
    <xf numFmtId="0" fontId="29" fillId="0" borderId="21" xfId="96" applyFont="1" applyBorder="1" applyAlignment="1">
      <alignment horizontal="left" vertical="justify"/>
      <protection/>
    </xf>
    <xf numFmtId="0" fontId="29" fillId="0" borderId="20" xfId="96" applyFont="1" applyBorder="1" applyAlignment="1">
      <alignment horizontal="left" vertical="justify"/>
      <protection/>
    </xf>
    <xf numFmtId="0" fontId="29" fillId="0" borderId="33" xfId="96" applyFont="1" applyBorder="1" applyAlignment="1">
      <alignment horizontal="left" vertical="justify"/>
      <protection/>
    </xf>
    <xf numFmtId="0" fontId="29" fillId="0" borderId="32" xfId="96" applyFont="1" applyBorder="1" applyAlignment="1">
      <alignment horizontal="left" vertical="justify"/>
      <protection/>
    </xf>
    <xf numFmtId="0" fontId="29" fillId="0" borderId="36" xfId="96" applyFont="1" applyBorder="1" applyAlignment="1">
      <alignment horizontal="left" vertical="justify"/>
      <protection/>
    </xf>
    <xf numFmtId="164" fontId="29" fillId="0" borderId="16" xfId="96" applyNumberFormat="1" applyFont="1" applyBorder="1" applyAlignment="1">
      <alignment horizontal="center" vertical="justify" wrapText="1"/>
      <protection/>
    </xf>
    <xf numFmtId="164" fontId="29" fillId="0" borderId="21" xfId="96" applyNumberFormat="1" applyFont="1" applyBorder="1" applyAlignment="1">
      <alignment horizontal="center" vertical="justify" wrapText="1"/>
      <protection/>
    </xf>
    <xf numFmtId="164" fontId="29" fillId="0" borderId="37" xfId="96" applyNumberFormat="1" applyFont="1" applyBorder="1" applyAlignment="1">
      <alignment horizontal="center" vertical="justify" wrapText="1"/>
      <protection/>
    </xf>
    <xf numFmtId="164" fontId="29" fillId="0" borderId="33" xfId="96" applyNumberFormat="1" applyFont="1" applyBorder="1" applyAlignment="1">
      <alignment horizontal="center" vertical="justify" wrapText="1"/>
      <protection/>
    </xf>
    <xf numFmtId="164" fontId="29" fillId="0" borderId="32" xfId="96" applyNumberFormat="1" applyFont="1" applyBorder="1" applyAlignment="1">
      <alignment horizontal="center" vertical="justify" wrapText="1"/>
      <protection/>
    </xf>
    <xf numFmtId="164" fontId="29" fillId="0" borderId="38" xfId="96" applyNumberFormat="1" applyFont="1" applyBorder="1" applyAlignment="1">
      <alignment horizontal="center" vertical="justify" wrapText="1"/>
      <protection/>
    </xf>
    <xf numFmtId="201" fontId="29" fillId="0" borderId="39" xfId="96" applyNumberFormat="1" applyFont="1" applyBorder="1" applyAlignment="1">
      <alignment horizontal="center" vertical="justify"/>
      <protection/>
    </xf>
    <xf numFmtId="0" fontId="29" fillId="0" borderId="18" xfId="96" applyFont="1" applyBorder="1" applyAlignment="1">
      <alignment horizontal="left" vertical="justify"/>
      <protection/>
    </xf>
    <xf numFmtId="0" fontId="29" fillId="0" borderId="12" xfId="96" applyFont="1" applyBorder="1" applyAlignment="1">
      <alignment horizontal="left" vertical="justify"/>
      <protection/>
    </xf>
    <xf numFmtId="0" fontId="29" fillId="0" borderId="19" xfId="96" applyFont="1" applyBorder="1" applyAlignment="1">
      <alignment horizontal="left" vertical="justify"/>
      <protection/>
    </xf>
    <xf numFmtId="164" fontId="29" fillId="0" borderId="18" xfId="96" applyNumberFormat="1" applyFont="1" applyBorder="1" applyAlignment="1">
      <alignment horizontal="center" vertical="justify" wrapText="1"/>
      <protection/>
    </xf>
    <xf numFmtId="164" fontId="29" fillId="0" borderId="12" xfId="96" applyNumberFormat="1" applyFont="1" applyBorder="1" applyAlignment="1">
      <alignment horizontal="center" vertical="justify" wrapText="1"/>
      <protection/>
    </xf>
    <xf numFmtId="164" fontId="29" fillId="0" borderId="40" xfId="96" applyNumberFormat="1" applyFont="1" applyBorder="1" applyAlignment="1">
      <alignment horizontal="center" vertical="justify" wrapText="1"/>
      <protection/>
    </xf>
    <xf numFmtId="0" fontId="29" fillId="0" borderId="35" xfId="96" applyFont="1" applyBorder="1" applyAlignment="1">
      <alignment horizontal="center" vertical="justify"/>
      <protection/>
    </xf>
    <xf numFmtId="0" fontId="29" fillId="0" borderId="39" xfId="96" applyFont="1" applyBorder="1" applyAlignment="1">
      <alignment horizontal="center" vertical="justify"/>
      <protection/>
    </xf>
    <xf numFmtId="0" fontId="29" fillId="0" borderId="16" xfId="96" applyFont="1" applyBorder="1" applyAlignment="1">
      <alignment horizontal="center" wrapText="1"/>
      <protection/>
    </xf>
    <xf numFmtId="0" fontId="29" fillId="0" borderId="21" xfId="96" applyFont="1" applyBorder="1" applyAlignment="1">
      <alignment horizontal="center" wrapText="1"/>
      <protection/>
    </xf>
    <xf numFmtId="0" fontId="29" fillId="0" borderId="37" xfId="96" applyFont="1" applyBorder="1" applyAlignment="1">
      <alignment horizontal="center" wrapText="1"/>
      <protection/>
    </xf>
    <xf numFmtId="0" fontId="29" fillId="0" borderId="18" xfId="96" applyFont="1" applyBorder="1" applyAlignment="1">
      <alignment horizontal="center" wrapText="1"/>
      <protection/>
    </xf>
    <xf numFmtId="0" fontId="29" fillId="0" borderId="12" xfId="96" applyFont="1" applyBorder="1" applyAlignment="1">
      <alignment horizontal="center" wrapText="1"/>
      <protection/>
    </xf>
    <xf numFmtId="0" fontId="29" fillId="0" borderId="40" xfId="96" applyFont="1" applyBorder="1" applyAlignment="1">
      <alignment horizontal="center" wrapText="1"/>
      <protection/>
    </xf>
    <xf numFmtId="0" fontId="11" fillId="0" borderId="0" xfId="96" applyFont="1" applyAlignment="1">
      <alignment horizontal="center" wrapText="1"/>
      <protection/>
    </xf>
    <xf numFmtId="0" fontId="29" fillId="0" borderId="41" xfId="96" applyFont="1" applyBorder="1" applyAlignment="1">
      <alignment horizontal="center" wrapText="1"/>
      <protection/>
    </xf>
    <xf numFmtId="0" fontId="29" fillId="0" borderId="42" xfId="96" applyFont="1" applyBorder="1">
      <alignment/>
      <protection/>
    </xf>
    <xf numFmtId="0" fontId="29" fillId="0" borderId="39" xfId="96" applyFont="1" applyBorder="1">
      <alignment/>
      <protection/>
    </xf>
    <xf numFmtId="0" fontId="29" fillId="0" borderId="43" xfId="96" applyFont="1" applyBorder="1" applyAlignment="1">
      <alignment horizontal="center" vertical="justify"/>
      <protection/>
    </xf>
    <xf numFmtId="0" fontId="29" fillId="0" borderId="44" xfId="96" applyFont="1" applyBorder="1" applyAlignment="1">
      <alignment horizontal="center" vertical="justify"/>
      <protection/>
    </xf>
    <xf numFmtId="0" fontId="29" fillId="0" borderId="45" xfId="96" applyFont="1" applyBorder="1" applyAlignment="1">
      <alignment horizontal="center" vertical="justify"/>
      <protection/>
    </xf>
    <xf numFmtId="0" fontId="29" fillId="0" borderId="29" xfId="96" applyFont="1" applyBorder="1" applyAlignment="1">
      <alignment horizontal="center" vertical="justify"/>
      <protection/>
    </xf>
    <xf numFmtId="0" fontId="29" fillId="0" borderId="0" xfId="96" applyFont="1" applyBorder="1" applyAlignment="1">
      <alignment horizontal="center" vertical="justify"/>
      <protection/>
    </xf>
    <xf numFmtId="0" fontId="29" fillId="0" borderId="24" xfId="96" applyFont="1" applyBorder="1" applyAlignment="1">
      <alignment horizontal="center" vertical="justify"/>
      <protection/>
    </xf>
    <xf numFmtId="0" fontId="29" fillId="0" borderId="18" xfId="96" applyFont="1" applyBorder="1" applyAlignment="1">
      <alignment horizontal="center" vertical="justify"/>
      <protection/>
    </xf>
    <xf numFmtId="0" fontId="29" fillId="0" borderId="12" xfId="96" applyFont="1" applyBorder="1" applyAlignment="1">
      <alignment horizontal="center" vertical="justify"/>
      <protection/>
    </xf>
    <xf numFmtId="0" fontId="29" fillId="0" borderId="19" xfId="96" applyFont="1" applyBorder="1" applyAlignment="1">
      <alignment horizontal="center" vertical="justify"/>
      <protection/>
    </xf>
    <xf numFmtId="0" fontId="29" fillId="0" borderId="43" xfId="96" applyFont="1" applyBorder="1" applyAlignment="1">
      <alignment horizontal="center"/>
      <protection/>
    </xf>
    <xf numFmtId="0" fontId="29" fillId="0" borderId="44" xfId="96" applyFont="1" applyBorder="1" applyAlignment="1">
      <alignment horizontal="center"/>
      <protection/>
    </xf>
    <xf numFmtId="0" fontId="29" fillId="0" borderId="46" xfId="96" applyFont="1" applyBorder="1" applyAlignment="1">
      <alignment horizontal="center"/>
      <protection/>
    </xf>
    <xf numFmtId="0" fontId="29" fillId="0" borderId="29" xfId="96" applyFont="1" applyBorder="1" applyAlignment="1">
      <alignment horizontal="center"/>
      <protection/>
    </xf>
    <xf numFmtId="0" fontId="29" fillId="0" borderId="0" xfId="96" applyFont="1" applyBorder="1" applyAlignment="1">
      <alignment horizontal="center"/>
      <protection/>
    </xf>
    <xf numFmtId="0" fontId="29" fillId="0" borderId="47" xfId="96" applyFont="1" applyBorder="1" applyAlignment="1">
      <alignment horizontal="center"/>
      <protection/>
    </xf>
    <xf numFmtId="0" fontId="29" fillId="0" borderId="18" xfId="96" applyFont="1" applyBorder="1" applyAlignment="1">
      <alignment horizontal="center"/>
      <protection/>
    </xf>
    <xf numFmtId="0" fontId="29" fillId="0" borderId="12" xfId="96" applyFont="1" applyBorder="1" applyAlignment="1">
      <alignment horizontal="center"/>
      <protection/>
    </xf>
    <xf numFmtId="0" fontId="29" fillId="0" borderId="40" xfId="96" applyFont="1" applyBorder="1" applyAlignment="1">
      <alignment horizontal="center"/>
      <protection/>
    </xf>
    <xf numFmtId="0" fontId="29" fillId="0" borderId="16" xfId="96" applyFont="1" applyBorder="1" applyAlignment="1">
      <alignment horizontal="center"/>
      <protection/>
    </xf>
    <xf numFmtId="0" fontId="29" fillId="0" borderId="21" xfId="96" applyFont="1" applyBorder="1" applyAlignment="1">
      <alignment horizontal="center"/>
      <protection/>
    </xf>
    <xf numFmtId="0" fontId="29" fillId="0" borderId="37" xfId="96" applyFont="1" applyBorder="1" applyAlignment="1">
      <alignment horizontal="center"/>
      <protection/>
    </xf>
    <xf numFmtId="164" fontId="29" fillId="0" borderId="20" xfId="96" applyNumberFormat="1" applyFont="1" applyBorder="1" applyAlignment="1">
      <alignment horizontal="center" vertical="justify" wrapText="1"/>
      <protection/>
    </xf>
    <xf numFmtId="164" fontId="29" fillId="0" borderId="19" xfId="96" applyNumberFormat="1" applyFont="1" applyBorder="1" applyAlignment="1">
      <alignment horizontal="center" vertical="justify" wrapText="1"/>
      <protection/>
    </xf>
    <xf numFmtId="164" fontId="29" fillId="0" borderId="36" xfId="96" applyNumberFormat="1" applyFont="1" applyBorder="1" applyAlignment="1">
      <alignment horizontal="center" vertical="justify" wrapText="1"/>
      <protection/>
    </xf>
    <xf numFmtId="0" fontId="29" fillId="0" borderId="21" xfId="96" applyFont="1" applyBorder="1">
      <alignment/>
      <protection/>
    </xf>
    <xf numFmtId="0" fontId="29" fillId="0" borderId="37" xfId="96" applyFont="1" applyBorder="1">
      <alignment/>
      <protection/>
    </xf>
    <xf numFmtId="0" fontId="29" fillId="0" borderId="18" xfId="96" applyFont="1" applyBorder="1">
      <alignment/>
      <protection/>
    </xf>
    <xf numFmtId="0" fontId="29" fillId="0" borderId="12" xfId="96" applyFont="1" applyBorder="1">
      <alignment/>
      <protection/>
    </xf>
    <xf numFmtId="0" fontId="29" fillId="0" borderId="40" xfId="96" applyFont="1" applyBorder="1">
      <alignment/>
      <protection/>
    </xf>
    <xf numFmtId="0" fontId="29" fillId="0" borderId="45" xfId="96" applyFont="1" applyBorder="1" applyAlignment="1">
      <alignment horizontal="center"/>
      <protection/>
    </xf>
    <xf numFmtId="0" fontId="29" fillId="0" borderId="24" xfId="96" applyFont="1" applyBorder="1" applyAlignment="1">
      <alignment horizontal="center"/>
      <protection/>
    </xf>
    <xf numFmtId="0" fontId="29" fillId="0" borderId="19" xfId="96" applyFont="1" applyBorder="1" applyAlignment="1">
      <alignment horizontal="center"/>
      <protection/>
    </xf>
    <xf numFmtId="0" fontId="29" fillId="0" borderId="20" xfId="96" applyFont="1" applyBorder="1" applyAlignment="1">
      <alignment horizontal="center" wrapText="1"/>
      <protection/>
    </xf>
    <xf numFmtId="0" fontId="29" fillId="0" borderId="19" xfId="96" applyFont="1" applyBorder="1" applyAlignment="1">
      <alignment horizontal="center" wrapText="1"/>
      <protection/>
    </xf>
    <xf numFmtId="0" fontId="8" fillId="0" borderId="0" xfId="0" applyFont="1" applyAlignment="1">
      <alignment horizont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Бюджет 2010-2012" xfId="92"/>
    <cellStyle name="Обычный_Лист1" xfId="93"/>
    <cellStyle name="Обычный_Прил" xfId="94"/>
    <cellStyle name="Обычный_программа муниципальных внутренних заимствований" xfId="95"/>
    <cellStyle name="Обычный_программа муниципальных гаранити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&#1056;&#1077;&#1096;&#1077;&#1085;&#1080;&#1103;%20&#1076;&#1077;&#1087;&#1091;&#1090;&#1072;&#1090;&#1086;&#1074;\2012\2%20&#1095;&#1090;&#1077;&#1085;&#1080;&#1077;\&#1060;&#1091;&#1085;&#1082;&#1094;&#1080;&#1086;&#1085;&#1072;&#1083;&#1100;&#1085;&#1072;&#1103;%202009%20&#1075;&#1086;&#1076;%20&#1056;&#1103;&#1073;&#1080;&#1085;&#1080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&#1056;&#1077;&#1096;&#1077;&#1085;&#1080;&#1103;%20&#1076;&#1077;&#1087;&#1091;&#1090;&#1072;&#1090;&#1086;&#1074;\2012\2%20&#1095;&#1090;&#1077;&#1085;&#1080;&#1077;\&#1060;&#1091;&#1085;&#1082;&#1094;&#1080;&#1086;&#1085;&#1072;&#1083;&#1100;&#1085;&#1072;&#1103;%202010-12%20&#1075;&#1086;&#1076;%20&#1056;&#1103;&#1073;&#1080;&#1085;&#1080;&#1085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&#1056;&#1077;&#1096;&#1077;&#1085;&#1080;&#1103;%20&#1076;&#1077;&#1087;&#1091;&#1090;&#1072;&#1090;&#1086;&#1074;\2012\2%20&#1095;&#1090;&#1077;&#1085;&#1080;&#1077;\&#1060;&#1091;&#1085;&#1082;&#1094;&#1080;&#1086;&#1085;&#1072;&#1083;&#1100;&#1085;&#1072;&#1103;%202010-12%20&#1075;&#1086;&#1076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&#1056;&#1077;&#1096;&#1077;&#1085;&#1080;&#1103;%20&#1076;&#1077;&#1087;&#1091;&#1090;&#1072;&#1090;&#1086;&#1074;\2012\2%20&#1095;&#1090;&#1077;&#1085;&#1080;&#1077;\&#1042;&#1077;&#1076;&#1086;&#1084;&#1089;&#1090;&#1074;&#1077;&#1085;&#1085;&#1072;&#1103;%202012-14&#1075;&#1086;&#1076;%20&#1056;&#1103;&#1073;&#1080;&#1085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-13"/>
      <sheetName val="2010"/>
      <sheetName val="Лист2"/>
      <sheetName val="2011-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12"/>
    </sheetNames>
    <sheetDataSet>
      <sheetData sheetId="0">
        <row r="106">
          <cell r="F106">
            <v>0</v>
          </cell>
        </row>
      </sheetData>
      <sheetData sheetId="1">
        <row r="84">
          <cell r="F84">
            <v>0</v>
          </cell>
          <cell r="G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12"/>
    </sheetNames>
    <sheetDataSet>
      <sheetData sheetId="0">
        <row r="11">
          <cell r="E11" t="str">
            <v>Функционирование высшего должностного лица субъекта Российской Федерации и муниципального образования</v>
          </cell>
        </row>
        <row r="12">
          <cell r="E12" t="str">
            <v>Глава муниципального образования</v>
          </cell>
        </row>
        <row r="15">
          <cell r="E15" t="str">
            <v>Депутаты представительного органа муниципального образования</v>
          </cell>
        </row>
        <row r="17">
          <cell r="E17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E18" t="str">
            <v>Центральный аппарат</v>
          </cell>
        </row>
        <row r="71">
          <cell r="F71">
            <v>68000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-2014"/>
    </sheetNames>
    <sheetDataSet>
      <sheetData sheetId="0">
        <row r="12">
          <cell r="F12" t="str">
            <v>Функционирование высшего должностного лица субъекта Российской Федерации и муниципального образования</v>
          </cell>
        </row>
        <row r="14">
          <cell r="F14" t="str">
            <v>Глава муниципального образования</v>
          </cell>
        </row>
        <row r="18">
          <cell r="F18" t="str">
            <v>Депутаты представительного органа муниципального образования</v>
          </cell>
        </row>
        <row r="21">
          <cell r="F21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3">
          <cell r="F23" t="str">
            <v>Центральный аппарат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4">
      <selection activeCell="B35" sqref="B35"/>
    </sheetView>
  </sheetViews>
  <sheetFormatPr defaultColWidth="9.00390625" defaultRowHeight="12.75"/>
  <cols>
    <col min="1" max="1" width="21.25390625" style="0" customWidth="1"/>
    <col min="2" max="2" width="58.00390625" style="0" customWidth="1"/>
    <col min="3" max="3" width="11.25390625" style="0" customWidth="1"/>
    <col min="4" max="4" width="10.00390625" style="0" customWidth="1"/>
    <col min="5" max="6" width="10.625" style="0" bestFit="1" customWidth="1"/>
    <col min="7" max="7" width="11.125" style="0" customWidth="1"/>
  </cols>
  <sheetData>
    <row r="1" spans="2:3" ht="18" customHeight="1">
      <c r="B1" s="48"/>
      <c r="C1" s="48" t="s">
        <v>337</v>
      </c>
    </row>
    <row r="2" spans="2:3" ht="15.75" customHeight="1">
      <c r="B2" s="48"/>
      <c r="C2" s="48" t="s">
        <v>338</v>
      </c>
    </row>
    <row r="3" spans="2:3" ht="12.75">
      <c r="B3" s="48"/>
      <c r="C3" s="48" t="s">
        <v>339</v>
      </c>
    </row>
    <row r="4" spans="1:3" ht="12.75">
      <c r="A4" s="3"/>
      <c r="B4" s="48"/>
      <c r="C4" s="48" t="s">
        <v>421</v>
      </c>
    </row>
    <row r="5" spans="1:7" ht="20.25" customHeight="1">
      <c r="A5" s="577" t="s">
        <v>340</v>
      </c>
      <c r="B5" s="577"/>
      <c r="C5" s="577"/>
      <c r="D5" s="18"/>
      <c r="E5" s="18"/>
      <c r="F5" s="518"/>
      <c r="G5" s="518"/>
    </row>
    <row r="6" spans="1:7" ht="9.75" customHeight="1">
      <c r="A6" s="4"/>
      <c r="B6" s="5"/>
      <c r="C6" s="519" t="s">
        <v>4</v>
      </c>
      <c r="D6" s="18"/>
      <c r="E6" s="18"/>
      <c r="F6" s="18"/>
      <c r="G6" s="18"/>
    </row>
    <row r="7" spans="1:7" ht="15" customHeight="1">
      <c r="A7" s="520" t="s">
        <v>0</v>
      </c>
      <c r="B7" s="521" t="s">
        <v>1</v>
      </c>
      <c r="C7" s="522"/>
      <c r="D7" s="18"/>
      <c r="E7" s="18"/>
      <c r="F7" s="18"/>
      <c r="G7" s="18"/>
    </row>
    <row r="8" spans="1:7" ht="20.25" customHeight="1" hidden="1">
      <c r="A8" s="1" t="s">
        <v>5</v>
      </c>
      <c r="B8" s="23" t="s">
        <v>341</v>
      </c>
      <c r="C8" s="27"/>
      <c r="D8" s="18"/>
      <c r="E8" s="18"/>
      <c r="F8" s="18"/>
      <c r="G8" s="18"/>
    </row>
    <row r="9" spans="1:7" ht="20.25" customHeight="1">
      <c r="A9" s="35" t="s">
        <v>342</v>
      </c>
      <c r="B9" s="49" t="s">
        <v>41</v>
      </c>
      <c r="C9" s="36">
        <f>C10+C12+C15+C19+C22+C27+C29</f>
        <v>1654310</v>
      </c>
      <c r="D9" s="18"/>
      <c r="E9" s="18"/>
      <c r="F9" s="18"/>
      <c r="G9" s="18"/>
    </row>
    <row r="10" spans="1:7" ht="15" customHeight="1">
      <c r="A10" s="35" t="s">
        <v>343</v>
      </c>
      <c r="B10" s="49" t="s">
        <v>344</v>
      </c>
      <c r="C10" s="36">
        <f>C11</f>
        <v>350000</v>
      </c>
      <c r="D10" s="18"/>
      <c r="E10" s="18"/>
      <c r="F10" s="18"/>
      <c r="G10" s="18"/>
    </row>
    <row r="11" spans="1:7" ht="45.75" customHeight="1">
      <c r="A11" s="1" t="s">
        <v>301</v>
      </c>
      <c r="B11" s="23" t="s">
        <v>302</v>
      </c>
      <c r="C11" s="27">
        <v>350000</v>
      </c>
      <c r="D11" s="18"/>
      <c r="E11" s="18"/>
      <c r="F11" s="18"/>
      <c r="G11" s="18">
        <v>182</v>
      </c>
    </row>
    <row r="12" spans="1:7" ht="14.25" customHeight="1">
      <c r="A12" s="35" t="s">
        <v>381</v>
      </c>
      <c r="B12" s="49" t="s">
        <v>34</v>
      </c>
      <c r="C12" s="36">
        <f>C13+C14</f>
        <v>210010</v>
      </c>
      <c r="D12" s="18"/>
      <c r="E12" s="18"/>
      <c r="F12" s="18"/>
      <c r="G12" s="18"/>
    </row>
    <row r="13" spans="1:7" ht="18.75" customHeight="1">
      <c r="A13" s="1" t="s">
        <v>35</v>
      </c>
      <c r="B13" s="523" t="s">
        <v>36</v>
      </c>
      <c r="C13" s="27">
        <v>10</v>
      </c>
      <c r="D13" s="18"/>
      <c r="E13" s="18"/>
      <c r="F13" s="18"/>
      <c r="G13" s="18"/>
    </row>
    <row r="14" spans="1:7" s="526" customFormat="1" ht="21.75" customHeight="1">
      <c r="A14" s="1" t="s">
        <v>304</v>
      </c>
      <c r="B14" s="524" t="s">
        <v>2</v>
      </c>
      <c r="C14" s="32">
        <v>210000</v>
      </c>
      <c r="D14" s="525"/>
      <c r="E14" s="525"/>
      <c r="F14" s="525"/>
      <c r="G14" s="525"/>
    </row>
    <row r="15" spans="1:7" ht="12.75" customHeight="1">
      <c r="A15" s="53" t="s">
        <v>382</v>
      </c>
      <c r="B15" s="527" t="s">
        <v>345</v>
      </c>
      <c r="C15" s="28">
        <f>C16</f>
        <v>155000</v>
      </c>
      <c r="D15" s="18"/>
      <c r="E15" s="18"/>
      <c r="F15" s="18"/>
      <c r="G15" s="18"/>
    </row>
    <row r="16" spans="1:7" ht="6.75" customHeight="1">
      <c r="A16" s="578" t="s">
        <v>346</v>
      </c>
      <c r="B16" s="581" t="s">
        <v>347</v>
      </c>
      <c r="C16" s="584">
        <v>155000</v>
      </c>
      <c r="D16" s="18"/>
      <c r="E16" s="18"/>
      <c r="F16" s="18"/>
      <c r="G16" s="18"/>
    </row>
    <row r="17" spans="1:7" ht="13.5" customHeight="1">
      <c r="A17" s="579"/>
      <c r="B17" s="582"/>
      <c r="C17" s="585"/>
      <c r="D17" s="18">
        <v>500</v>
      </c>
      <c r="E17" s="18"/>
      <c r="F17" s="18"/>
      <c r="G17" s="18"/>
    </row>
    <row r="18" spans="1:7" ht="4.5" customHeight="1">
      <c r="A18" s="580"/>
      <c r="B18" s="583"/>
      <c r="C18" s="586"/>
      <c r="D18" s="18"/>
      <c r="E18" s="18"/>
      <c r="F18" s="18"/>
      <c r="G18" s="18"/>
    </row>
    <row r="19" spans="1:7" ht="14.25" customHeight="1">
      <c r="A19" s="35" t="s">
        <v>380</v>
      </c>
      <c r="B19" s="529" t="s">
        <v>311</v>
      </c>
      <c r="C19" s="498">
        <f>C20+C21</f>
        <v>628000</v>
      </c>
      <c r="D19" s="18"/>
      <c r="E19" s="18"/>
      <c r="F19" s="18"/>
      <c r="G19" s="18"/>
    </row>
    <row r="20" spans="1:7" ht="15" customHeight="1">
      <c r="A20" s="1" t="s">
        <v>45</v>
      </c>
      <c r="B20" s="528" t="s">
        <v>43</v>
      </c>
      <c r="C20" s="78">
        <v>443000</v>
      </c>
      <c r="D20" s="18"/>
      <c r="E20" s="18"/>
      <c r="F20" s="18"/>
      <c r="G20" s="18"/>
    </row>
    <row r="21" spans="1:7" ht="14.25" customHeight="1">
      <c r="A21" s="1" t="s">
        <v>46</v>
      </c>
      <c r="B21" s="528" t="s">
        <v>44</v>
      </c>
      <c r="C21" s="78">
        <v>185000</v>
      </c>
      <c r="D21" s="18"/>
      <c r="E21" s="18"/>
      <c r="F21" s="18"/>
      <c r="G21" s="18"/>
    </row>
    <row r="22" spans="1:7" ht="14.25" customHeight="1">
      <c r="A22" s="35" t="s">
        <v>383</v>
      </c>
      <c r="B22" s="530" t="s">
        <v>312</v>
      </c>
      <c r="C22" s="29">
        <f>C23+C26</f>
        <v>80000</v>
      </c>
      <c r="D22" s="18"/>
      <c r="E22" s="18"/>
      <c r="F22" s="18"/>
      <c r="G22" s="18"/>
    </row>
    <row r="23" spans="1:7" ht="10.5" customHeight="1">
      <c r="A23" s="578" t="s">
        <v>305</v>
      </c>
      <c r="B23" s="581" t="s">
        <v>348</v>
      </c>
      <c r="C23" s="587">
        <v>36000</v>
      </c>
      <c r="D23" s="18"/>
      <c r="E23" s="18"/>
      <c r="F23" s="18"/>
      <c r="G23" s="18"/>
    </row>
    <row r="24" spans="1:7" ht="9" customHeight="1">
      <c r="A24" s="579"/>
      <c r="B24" s="582"/>
      <c r="C24" s="588"/>
      <c r="D24" s="18"/>
      <c r="E24" s="18"/>
      <c r="F24" s="18"/>
      <c r="G24" s="18"/>
    </row>
    <row r="25" spans="1:7" ht="16.5" customHeight="1">
      <c r="A25" s="580"/>
      <c r="B25" s="583"/>
      <c r="C25" s="589"/>
      <c r="D25" s="18"/>
      <c r="E25" s="18"/>
      <c r="F25" s="18"/>
      <c r="G25" s="18"/>
    </row>
    <row r="26" spans="1:7" ht="33.75" customHeight="1">
      <c r="A26" s="1" t="s">
        <v>306</v>
      </c>
      <c r="B26" s="8" t="s">
        <v>349</v>
      </c>
      <c r="C26" s="531">
        <v>44000</v>
      </c>
      <c r="D26" s="18"/>
      <c r="E26" s="18"/>
      <c r="F26" s="18"/>
      <c r="G26" s="18"/>
    </row>
    <row r="27" spans="1:7" ht="18" customHeight="1">
      <c r="A27" s="35" t="s">
        <v>379</v>
      </c>
      <c r="B27" s="50" t="s">
        <v>350</v>
      </c>
      <c r="C27" s="532">
        <f>C28</f>
        <v>16000</v>
      </c>
      <c r="D27" s="18"/>
      <c r="E27" s="18"/>
      <c r="F27" s="18"/>
      <c r="G27" s="18"/>
    </row>
    <row r="28" spans="1:7" ht="45">
      <c r="A28" s="9" t="s">
        <v>15</v>
      </c>
      <c r="B28" s="37" t="s">
        <v>7</v>
      </c>
      <c r="C28" s="531">
        <v>16000</v>
      </c>
      <c r="D28" s="18"/>
      <c r="E28" s="18"/>
      <c r="F28" s="18"/>
      <c r="G28" s="18"/>
    </row>
    <row r="29" spans="1:7" ht="26.25" customHeight="1">
      <c r="A29" s="35" t="s">
        <v>378</v>
      </c>
      <c r="B29" s="50" t="s">
        <v>351</v>
      </c>
      <c r="C29" s="532">
        <f>C30+C31+C32</f>
        <v>215300</v>
      </c>
      <c r="D29" s="533"/>
      <c r="E29" s="533"/>
      <c r="F29" s="533"/>
      <c r="G29" s="533"/>
    </row>
    <row r="30" spans="1:7" ht="47.25" customHeight="1">
      <c r="A30" s="10" t="s">
        <v>303</v>
      </c>
      <c r="B30" s="8" t="s">
        <v>352</v>
      </c>
      <c r="C30" s="30">
        <v>70000</v>
      </c>
      <c r="D30" s="19"/>
      <c r="E30" s="19"/>
      <c r="F30" s="19"/>
      <c r="G30" s="19"/>
    </row>
    <row r="31" spans="1:7" ht="46.5" customHeight="1">
      <c r="A31" s="517" t="s">
        <v>10</v>
      </c>
      <c r="B31" s="8" t="s">
        <v>353</v>
      </c>
      <c r="C31" s="27">
        <v>95300</v>
      </c>
      <c r="D31" s="19"/>
      <c r="E31" s="19"/>
      <c r="F31" s="19"/>
      <c r="G31" s="19"/>
    </row>
    <row r="32" spans="1:7" ht="44.25" customHeight="1">
      <c r="A32" s="9" t="s">
        <v>16</v>
      </c>
      <c r="B32" s="8" t="s">
        <v>354</v>
      </c>
      <c r="C32" s="27">
        <v>50000</v>
      </c>
      <c r="D32" s="19"/>
      <c r="E32" s="19"/>
      <c r="F32" s="19"/>
      <c r="G32" s="19"/>
    </row>
    <row r="33" spans="1:7" ht="27" customHeight="1">
      <c r="A33" s="35" t="s">
        <v>355</v>
      </c>
      <c r="B33" s="50" t="s">
        <v>313</v>
      </c>
      <c r="C33" s="36">
        <f>C34+C35</f>
        <v>7267900</v>
      </c>
      <c r="D33" s="19"/>
      <c r="E33" s="19"/>
      <c r="F33" s="19"/>
      <c r="G33" s="19"/>
    </row>
    <row r="34" spans="1:7" ht="19.5" customHeight="1">
      <c r="A34" s="1" t="s">
        <v>322</v>
      </c>
      <c r="B34" s="8" t="s">
        <v>316</v>
      </c>
      <c r="C34" s="32">
        <v>6444100</v>
      </c>
      <c r="D34" s="533"/>
      <c r="E34" s="533"/>
      <c r="F34" s="533"/>
      <c r="G34" s="534"/>
    </row>
    <row r="35" spans="1:7" ht="19.5" customHeight="1">
      <c r="A35" s="12" t="s">
        <v>321</v>
      </c>
      <c r="B35" s="535" t="s">
        <v>13</v>
      </c>
      <c r="C35" s="536">
        <v>823800</v>
      </c>
      <c r="D35" s="533"/>
      <c r="E35" s="533"/>
      <c r="F35" s="533"/>
      <c r="G35" s="534"/>
    </row>
    <row r="36" spans="1:7" ht="24" customHeight="1">
      <c r="A36" s="505" t="s">
        <v>372</v>
      </c>
      <c r="B36" s="537" t="s">
        <v>373</v>
      </c>
      <c r="C36" s="538">
        <f>C37</f>
        <v>743900</v>
      </c>
      <c r="D36" s="533"/>
      <c r="E36" s="533"/>
      <c r="F36" s="533"/>
      <c r="G36" s="534"/>
    </row>
    <row r="37" spans="1:7" ht="19.5" customHeight="1">
      <c r="A37" s="12" t="s">
        <v>374</v>
      </c>
      <c r="B37" s="535" t="s">
        <v>375</v>
      </c>
      <c r="C37" s="536">
        <v>743900</v>
      </c>
      <c r="D37" s="533"/>
      <c r="E37" s="533"/>
      <c r="F37" s="533"/>
      <c r="G37" s="534"/>
    </row>
    <row r="38" spans="1:7" ht="22.5" customHeight="1">
      <c r="A38" s="505" t="s">
        <v>356</v>
      </c>
      <c r="B38" s="537" t="s">
        <v>317</v>
      </c>
      <c r="C38" s="538">
        <f>C39+C40+C41</f>
        <v>306600</v>
      </c>
      <c r="D38" s="533"/>
      <c r="E38" s="533"/>
      <c r="F38" s="533"/>
      <c r="G38" s="534"/>
    </row>
    <row r="39" spans="1:7" ht="24" customHeight="1">
      <c r="A39" s="12" t="s">
        <v>320</v>
      </c>
      <c r="B39" s="24" t="s">
        <v>357</v>
      </c>
      <c r="C39" s="32">
        <v>100100</v>
      </c>
      <c r="D39" s="19"/>
      <c r="E39" s="19"/>
      <c r="F39" s="19"/>
      <c r="G39" s="19"/>
    </row>
    <row r="40" spans="1:7" ht="23.25" customHeight="1">
      <c r="A40" s="1" t="s">
        <v>319</v>
      </c>
      <c r="B40" s="24" t="s">
        <v>12</v>
      </c>
      <c r="C40" s="32">
        <v>40500</v>
      </c>
      <c r="D40" s="19"/>
      <c r="E40" s="19"/>
      <c r="F40" s="19"/>
      <c r="G40" s="19"/>
    </row>
    <row r="41" spans="1:7" ht="22.5" customHeight="1">
      <c r="A41" s="11" t="s">
        <v>318</v>
      </c>
      <c r="B41" s="24" t="s">
        <v>6</v>
      </c>
      <c r="C41" s="32">
        <v>166000</v>
      </c>
      <c r="D41" s="19"/>
      <c r="E41" s="19"/>
      <c r="F41" s="19"/>
      <c r="G41" s="19"/>
    </row>
    <row r="42" spans="1:7" ht="24.75" customHeight="1" hidden="1">
      <c r="A42" s="1" t="s">
        <v>358</v>
      </c>
      <c r="B42" s="25" t="s">
        <v>359</v>
      </c>
      <c r="C42" s="32"/>
      <c r="D42" s="19"/>
      <c r="E42" s="19"/>
      <c r="F42" s="19"/>
      <c r="G42" s="19"/>
    </row>
    <row r="43" spans="1:7" ht="24" customHeight="1" hidden="1">
      <c r="A43" s="1" t="s">
        <v>360</v>
      </c>
      <c r="B43" s="17" t="s">
        <v>361</v>
      </c>
      <c r="C43" s="33">
        <v>0</v>
      </c>
      <c r="D43" s="19"/>
      <c r="E43" s="19"/>
      <c r="F43" s="19"/>
      <c r="G43" s="19"/>
    </row>
    <row r="44" spans="1:7" ht="16.5" customHeight="1">
      <c r="A44" s="35" t="s">
        <v>362</v>
      </c>
      <c r="B44" s="162" t="s">
        <v>224</v>
      </c>
      <c r="C44" s="58">
        <f>C45+C51</f>
        <v>1026850</v>
      </c>
      <c r="D44" s="19"/>
      <c r="E44" s="19"/>
      <c r="F44" s="19"/>
      <c r="G44" s="19"/>
    </row>
    <row r="45" spans="1:7" ht="34.5" customHeight="1">
      <c r="A45" s="1" t="s">
        <v>14</v>
      </c>
      <c r="B45" s="539" t="s">
        <v>363</v>
      </c>
      <c r="C45" s="33">
        <v>588850</v>
      </c>
      <c r="D45" s="19"/>
      <c r="E45" s="19"/>
      <c r="F45" s="19"/>
      <c r="G45" s="19"/>
    </row>
    <row r="46" spans="1:7" ht="0.75" customHeight="1" hidden="1">
      <c r="A46" s="1" t="s">
        <v>11</v>
      </c>
      <c r="B46" s="17" t="s">
        <v>8</v>
      </c>
      <c r="C46" s="33">
        <v>0</v>
      </c>
      <c r="D46" s="19"/>
      <c r="E46" s="19"/>
      <c r="F46" s="19"/>
      <c r="G46" s="19"/>
    </row>
    <row r="47" spans="1:7" ht="21" customHeight="1" hidden="1">
      <c r="A47" s="1" t="s">
        <v>364</v>
      </c>
      <c r="B47" s="540" t="s">
        <v>365</v>
      </c>
      <c r="C47" s="15">
        <f>C48+C49+C50</f>
        <v>0</v>
      </c>
      <c r="D47" s="19"/>
      <c r="E47" s="19"/>
      <c r="F47" s="19"/>
      <c r="G47" s="19"/>
    </row>
    <row r="48" spans="1:7" ht="22.5" hidden="1">
      <c r="A48" s="1" t="s">
        <v>366</v>
      </c>
      <c r="B48" s="8" t="s">
        <v>367</v>
      </c>
      <c r="C48" s="15">
        <v>0</v>
      </c>
      <c r="D48" s="19"/>
      <c r="E48" s="19"/>
      <c r="F48" s="19"/>
      <c r="G48" s="19"/>
    </row>
    <row r="49" spans="1:7" ht="0.75" customHeight="1" hidden="1">
      <c r="A49" s="1" t="s">
        <v>368</v>
      </c>
      <c r="B49" s="541" t="s">
        <v>369</v>
      </c>
      <c r="C49" s="15"/>
      <c r="D49" s="19"/>
      <c r="E49" s="19"/>
      <c r="F49" s="19"/>
      <c r="G49" s="19"/>
    </row>
    <row r="50" spans="1:7" ht="12.75" hidden="1">
      <c r="A50" s="1" t="s">
        <v>370</v>
      </c>
      <c r="B50" s="541"/>
      <c r="C50" s="15">
        <v>0</v>
      </c>
      <c r="D50" s="19"/>
      <c r="E50" s="19"/>
      <c r="F50" s="19"/>
      <c r="G50" s="19"/>
    </row>
    <row r="51" spans="1:7" ht="15.75" customHeight="1">
      <c r="A51" s="1" t="s">
        <v>11</v>
      </c>
      <c r="B51" s="542" t="s">
        <v>371</v>
      </c>
      <c r="C51" s="32">
        <v>438000</v>
      </c>
      <c r="D51" s="19"/>
      <c r="E51" s="19"/>
      <c r="F51" s="19"/>
      <c r="G51" s="19"/>
    </row>
    <row r="52" spans="1:7" ht="25.5" customHeight="1">
      <c r="A52" s="35" t="s">
        <v>377</v>
      </c>
      <c r="B52" s="537" t="s">
        <v>37</v>
      </c>
      <c r="C52" s="36">
        <f>C33+C38+C44+C36</f>
        <v>9345250</v>
      </c>
      <c r="D52" s="19"/>
      <c r="E52" s="19"/>
      <c r="F52" s="19"/>
      <c r="G52" s="19"/>
    </row>
    <row r="53" spans="1:7" ht="12.75">
      <c r="A53" s="1"/>
      <c r="B53" s="26" t="s">
        <v>3</v>
      </c>
      <c r="C53" s="34">
        <f>C9+C52</f>
        <v>10999560</v>
      </c>
      <c r="D53" s="20"/>
      <c r="E53" s="20"/>
      <c r="F53" s="20"/>
      <c r="G53" s="21"/>
    </row>
    <row r="54" spans="1:7" ht="15">
      <c r="A54" s="13"/>
      <c r="D54" s="19"/>
      <c r="E54" s="19"/>
      <c r="F54" s="19"/>
      <c r="G54" s="19"/>
    </row>
    <row r="55" spans="4:7" ht="12.75">
      <c r="D55" s="543"/>
      <c r="E55" s="22"/>
      <c r="F55" s="22"/>
      <c r="G55" s="22"/>
    </row>
    <row r="56" spans="2:7" ht="12.75">
      <c r="B56" s="16"/>
      <c r="D56" s="2"/>
      <c r="E56" s="2"/>
      <c r="F56" s="2"/>
      <c r="G56" s="2"/>
    </row>
    <row r="57" spans="1:7" ht="15">
      <c r="A57" s="13"/>
      <c r="D57" s="2"/>
      <c r="E57" s="2"/>
      <c r="F57" s="2"/>
      <c r="G57" s="2"/>
    </row>
    <row r="58" spans="4:7" ht="12.75">
      <c r="D58" s="2"/>
      <c r="E58" s="2"/>
      <c r="F58" s="2"/>
      <c r="G58" s="2"/>
    </row>
    <row r="59" spans="4:7" ht="12.75">
      <c r="D59" s="2"/>
      <c r="E59" s="2"/>
      <c r="F59" s="2"/>
      <c r="G59" s="2"/>
    </row>
    <row r="65" ht="12.75">
      <c r="B65" s="6"/>
    </row>
    <row r="66" ht="12.75">
      <c r="B66" s="6"/>
    </row>
    <row r="67" ht="12.75">
      <c r="B67" s="6"/>
    </row>
    <row r="68" ht="12.75">
      <c r="B68" s="6"/>
    </row>
  </sheetData>
  <sheetProtection/>
  <mergeCells count="7">
    <mergeCell ref="A5:C5"/>
    <mergeCell ref="A23:A25"/>
    <mergeCell ref="B23:B25"/>
    <mergeCell ref="B16:B18"/>
    <mergeCell ref="A16:A18"/>
    <mergeCell ref="C16:C18"/>
    <mergeCell ref="C23:C25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4" sqref="A4:J7"/>
    </sheetView>
  </sheetViews>
  <sheetFormatPr defaultColWidth="9.00390625" defaultRowHeight="12.75"/>
  <cols>
    <col min="1" max="1" width="4.75390625" style="494" customWidth="1"/>
    <col min="2" max="3" width="9.125" style="494" customWidth="1"/>
    <col min="4" max="4" width="16.75390625" style="494" customWidth="1"/>
    <col min="5" max="6" width="9.125" style="494" customWidth="1"/>
    <col min="7" max="7" width="6.625" style="494" customWidth="1"/>
    <col min="8" max="9" width="9.125" style="494" customWidth="1"/>
    <col min="10" max="10" width="3.625" style="494" customWidth="1"/>
    <col min="11" max="16384" width="9.125" style="494" customWidth="1"/>
  </cols>
  <sheetData>
    <row r="1" spans="1:10" ht="12.75">
      <c r="A1" s="495"/>
      <c r="B1" s="495"/>
      <c r="C1" s="495"/>
      <c r="D1" s="495"/>
      <c r="E1" s="495"/>
      <c r="F1" s="495"/>
      <c r="G1" s="495"/>
      <c r="H1" s="495"/>
      <c r="I1" s="495"/>
      <c r="J1" s="497" t="s">
        <v>310</v>
      </c>
    </row>
    <row r="2" spans="1:10" ht="12.75">
      <c r="A2" s="495"/>
      <c r="B2" s="495"/>
      <c r="C2" s="495"/>
      <c r="D2" s="495"/>
      <c r="E2" s="495"/>
      <c r="F2" s="495"/>
      <c r="G2" s="495"/>
      <c r="H2" s="495"/>
      <c r="I2" s="495"/>
      <c r="J2" s="497" t="s">
        <v>255</v>
      </c>
    </row>
    <row r="3" spans="1:10" ht="12.75">
      <c r="A3" s="495"/>
      <c r="B3" s="495"/>
      <c r="C3" s="495"/>
      <c r="D3" s="495"/>
      <c r="E3" s="495"/>
      <c r="F3" s="495"/>
      <c r="G3" s="495"/>
      <c r="H3" s="495"/>
      <c r="I3" s="495"/>
      <c r="J3" s="497" t="s">
        <v>415</v>
      </c>
    </row>
    <row r="4" spans="1:10" ht="12.75" customHeight="1">
      <c r="A4" s="631" t="s">
        <v>282</v>
      </c>
      <c r="B4" s="631"/>
      <c r="C4" s="631"/>
      <c r="D4" s="631"/>
      <c r="E4" s="631"/>
      <c r="F4" s="631"/>
      <c r="G4" s="631"/>
      <c r="H4" s="631"/>
      <c r="I4" s="631"/>
      <c r="J4" s="631"/>
    </row>
    <row r="5" spans="1:10" ht="12.75">
      <c r="A5" s="631"/>
      <c r="B5" s="631"/>
      <c r="C5" s="631"/>
      <c r="D5" s="631"/>
      <c r="E5" s="631"/>
      <c r="F5" s="631"/>
      <c r="G5" s="631"/>
      <c r="H5" s="631"/>
      <c r="I5" s="631"/>
      <c r="J5" s="631"/>
    </row>
    <row r="6" spans="1:10" ht="12.75">
      <c r="A6" s="631"/>
      <c r="B6" s="631"/>
      <c r="C6" s="631"/>
      <c r="D6" s="631"/>
      <c r="E6" s="631"/>
      <c r="F6" s="631"/>
      <c r="G6" s="631"/>
      <c r="H6" s="631"/>
      <c r="I6" s="631"/>
      <c r="J6" s="631"/>
    </row>
    <row r="7" spans="1:10" ht="12.75">
      <c r="A7" s="631"/>
      <c r="B7" s="631"/>
      <c r="C7" s="631"/>
      <c r="D7" s="631"/>
      <c r="E7" s="631"/>
      <c r="F7" s="631"/>
      <c r="G7" s="631"/>
      <c r="H7" s="631"/>
      <c r="I7" s="631"/>
      <c r="J7" s="631"/>
    </row>
    <row r="8" spans="1:10" ht="13.5" thickBot="1">
      <c r="A8" s="495"/>
      <c r="B8" s="495"/>
      <c r="C8" s="495"/>
      <c r="D8" s="495"/>
      <c r="E8" s="495"/>
      <c r="F8" s="495"/>
      <c r="G8" s="495"/>
      <c r="H8" s="495"/>
      <c r="I8" s="495"/>
      <c r="J8" s="495"/>
    </row>
    <row r="9" spans="1:10" ht="12.75" customHeight="1">
      <c r="A9" s="632" t="s">
        <v>265</v>
      </c>
      <c r="B9" s="635" t="s">
        <v>266</v>
      </c>
      <c r="C9" s="636"/>
      <c r="D9" s="637"/>
      <c r="E9" s="644"/>
      <c r="F9" s="645"/>
      <c r="G9" s="664"/>
      <c r="H9" s="644"/>
      <c r="I9" s="645"/>
      <c r="J9" s="646"/>
    </row>
    <row r="10" spans="1:10" ht="12.75">
      <c r="A10" s="633"/>
      <c r="B10" s="638"/>
      <c r="C10" s="639"/>
      <c r="D10" s="640"/>
      <c r="E10" s="647"/>
      <c r="F10" s="648"/>
      <c r="G10" s="665"/>
      <c r="H10" s="647"/>
      <c r="I10" s="648"/>
      <c r="J10" s="649"/>
    </row>
    <row r="11" spans="1:10" ht="12.75">
      <c r="A11" s="633"/>
      <c r="B11" s="638"/>
      <c r="C11" s="639"/>
      <c r="D11" s="640"/>
      <c r="E11" s="650"/>
      <c r="F11" s="651"/>
      <c r="G11" s="666"/>
      <c r="H11" s="650"/>
      <c r="I11" s="651"/>
      <c r="J11" s="652"/>
    </row>
    <row r="12" spans="1:10" ht="12.75">
      <c r="A12" s="633"/>
      <c r="B12" s="638"/>
      <c r="C12" s="639"/>
      <c r="D12" s="640"/>
      <c r="E12" s="625" t="s">
        <v>283</v>
      </c>
      <c r="F12" s="626"/>
      <c r="G12" s="667"/>
      <c r="H12" s="625" t="s">
        <v>284</v>
      </c>
      <c r="I12" s="626"/>
      <c r="J12" s="627"/>
    </row>
    <row r="13" spans="1:10" ht="12.75">
      <c r="A13" s="634"/>
      <c r="B13" s="641"/>
      <c r="C13" s="642"/>
      <c r="D13" s="643"/>
      <c r="E13" s="628"/>
      <c r="F13" s="629"/>
      <c r="G13" s="668"/>
      <c r="H13" s="628"/>
      <c r="I13" s="629"/>
      <c r="J13" s="630"/>
    </row>
    <row r="14" spans="1:10" ht="12.75" customHeight="1">
      <c r="A14" s="623" t="s">
        <v>249</v>
      </c>
      <c r="B14" s="604" t="s">
        <v>267</v>
      </c>
      <c r="C14" s="605"/>
      <c r="D14" s="606"/>
      <c r="E14" s="625" t="s">
        <v>268</v>
      </c>
      <c r="F14" s="659"/>
      <c r="G14" s="659"/>
      <c r="H14" s="659"/>
      <c r="I14" s="659"/>
      <c r="J14" s="660"/>
    </row>
    <row r="15" spans="1:10" ht="12" customHeight="1">
      <c r="A15" s="624"/>
      <c r="B15" s="617"/>
      <c r="C15" s="618"/>
      <c r="D15" s="619"/>
      <c r="E15" s="661"/>
      <c r="F15" s="662"/>
      <c r="G15" s="662"/>
      <c r="H15" s="662"/>
      <c r="I15" s="662"/>
      <c r="J15" s="663"/>
    </row>
    <row r="16" spans="1:10" ht="12.75">
      <c r="A16" s="623" t="s">
        <v>269</v>
      </c>
      <c r="B16" s="604" t="s">
        <v>270</v>
      </c>
      <c r="C16" s="605"/>
      <c r="D16" s="606"/>
      <c r="E16" s="610"/>
      <c r="F16" s="611"/>
      <c r="G16" s="656"/>
      <c r="H16" s="610"/>
      <c r="I16" s="611"/>
      <c r="J16" s="612"/>
    </row>
    <row r="17" spans="1:10" ht="50.25" customHeight="1">
      <c r="A17" s="624"/>
      <c r="B17" s="617"/>
      <c r="C17" s="618"/>
      <c r="D17" s="619"/>
      <c r="E17" s="620"/>
      <c r="F17" s="621"/>
      <c r="G17" s="657"/>
      <c r="H17" s="620"/>
      <c r="I17" s="621"/>
      <c r="J17" s="622"/>
    </row>
    <row r="18" spans="1:10" ht="12.75">
      <c r="A18" s="602">
        <v>40545</v>
      </c>
      <c r="B18" s="604" t="s">
        <v>271</v>
      </c>
      <c r="C18" s="605"/>
      <c r="D18" s="606"/>
      <c r="E18" s="610">
        <v>0</v>
      </c>
      <c r="F18" s="611"/>
      <c r="G18" s="656"/>
      <c r="H18" s="610">
        <v>0</v>
      </c>
      <c r="I18" s="611"/>
      <c r="J18" s="612"/>
    </row>
    <row r="19" spans="1:10" ht="37.5" customHeight="1">
      <c r="A19" s="616"/>
      <c r="B19" s="617"/>
      <c r="C19" s="618"/>
      <c r="D19" s="619"/>
      <c r="E19" s="620"/>
      <c r="F19" s="621"/>
      <c r="G19" s="657"/>
      <c r="H19" s="620"/>
      <c r="I19" s="621"/>
      <c r="J19" s="622"/>
    </row>
    <row r="20" spans="1:10" ht="12.75">
      <c r="A20" s="602">
        <v>40576</v>
      </c>
      <c r="B20" s="604" t="s">
        <v>272</v>
      </c>
      <c r="C20" s="605"/>
      <c r="D20" s="606"/>
      <c r="E20" s="610">
        <v>0</v>
      </c>
      <c r="F20" s="611"/>
      <c r="G20" s="656"/>
      <c r="H20" s="610">
        <v>0</v>
      </c>
      <c r="I20" s="611"/>
      <c r="J20" s="612"/>
    </row>
    <row r="21" spans="1:10" ht="25.5" customHeight="1">
      <c r="A21" s="616"/>
      <c r="B21" s="617"/>
      <c r="C21" s="618"/>
      <c r="D21" s="619"/>
      <c r="E21" s="620"/>
      <c r="F21" s="621"/>
      <c r="G21" s="657"/>
      <c r="H21" s="620"/>
      <c r="I21" s="621"/>
      <c r="J21" s="622"/>
    </row>
    <row r="22" spans="1:10" ht="12.75" customHeight="1">
      <c r="A22" s="602">
        <v>40604</v>
      </c>
      <c r="B22" s="625" t="s">
        <v>273</v>
      </c>
      <c r="C22" s="626"/>
      <c r="D22" s="626"/>
      <c r="E22" s="626"/>
      <c r="F22" s="626"/>
      <c r="G22" s="626"/>
      <c r="H22" s="626"/>
      <c r="I22" s="626"/>
      <c r="J22" s="627"/>
    </row>
    <row r="23" spans="1:10" ht="14.25" customHeight="1">
      <c r="A23" s="616"/>
      <c r="B23" s="628"/>
      <c r="C23" s="629"/>
      <c r="D23" s="629"/>
      <c r="E23" s="629"/>
      <c r="F23" s="629"/>
      <c r="G23" s="629"/>
      <c r="H23" s="629"/>
      <c r="I23" s="629"/>
      <c r="J23" s="630"/>
    </row>
    <row r="24" spans="1:10" ht="12.75">
      <c r="A24" s="602">
        <v>40635</v>
      </c>
      <c r="B24" s="604" t="s">
        <v>274</v>
      </c>
      <c r="C24" s="605"/>
      <c r="D24" s="606"/>
      <c r="E24" s="610">
        <v>0</v>
      </c>
      <c r="F24" s="611"/>
      <c r="G24" s="656"/>
      <c r="H24" s="610">
        <v>0</v>
      </c>
      <c r="I24" s="611"/>
      <c r="J24" s="612"/>
    </row>
    <row r="25" spans="1:10" ht="50.25" customHeight="1">
      <c r="A25" s="616"/>
      <c r="B25" s="617"/>
      <c r="C25" s="618"/>
      <c r="D25" s="619"/>
      <c r="E25" s="620"/>
      <c r="F25" s="621"/>
      <c r="G25" s="657"/>
      <c r="H25" s="620"/>
      <c r="I25" s="621"/>
      <c r="J25" s="622"/>
    </row>
    <row r="26" spans="1:10" ht="12.75">
      <c r="A26" s="602">
        <v>40665</v>
      </c>
      <c r="B26" s="604" t="s">
        <v>275</v>
      </c>
      <c r="C26" s="605"/>
      <c r="D26" s="606"/>
      <c r="E26" s="610">
        <v>0</v>
      </c>
      <c r="F26" s="611"/>
      <c r="G26" s="656"/>
      <c r="H26" s="610">
        <v>0</v>
      </c>
      <c r="I26" s="611"/>
      <c r="J26" s="612"/>
    </row>
    <row r="27" spans="1:10" ht="64.5" customHeight="1">
      <c r="A27" s="616"/>
      <c r="B27" s="617"/>
      <c r="C27" s="618"/>
      <c r="D27" s="619"/>
      <c r="E27" s="620"/>
      <c r="F27" s="621"/>
      <c r="G27" s="657"/>
      <c r="H27" s="620"/>
      <c r="I27" s="621"/>
      <c r="J27" s="622"/>
    </row>
    <row r="28" spans="1:10" ht="12.75">
      <c r="A28" s="602" t="s">
        <v>276</v>
      </c>
      <c r="B28" s="604" t="s">
        <v>277</v>
      </c>
      <c r="C28" s="605"/>
      <c r="D28" s="606"/>
      <c r="E28" s="610">
        <v>0</v>
      </c>
      <c r="F28" s="611"/>
      <c r="G28" s="656"/>
      <c r="H28" s="610">
        <v>0</v>
      </c>
      <c r="I28" s="611"/>
      <c r="J28" s="612"/>
    </row>
    <row r="29" spans="1:10" ht="27" customHeight="1">
      <c r="A29" s="616"/>
      <c r="B29" s="617"/>
      <c r="C29" s="618"/>
      <c r="D29" s="619"/>
      <c r="E29" s="620"/>
      <c r="F29" s="621"/>
      <c r="G29" s="657"/>
      <c r="H29" s="620"/>
      <c r="I29" s="621"/>
      <c r="J29" s="622"/>
    </row>
    <row r="30" spans="1:10" ht="12.75">
      <c r="A30" s="602" t="s">
        <v>278</v>
      </c>
      <c r="B30" s="604" t="s">
        <v>279</v>
      </c>
      <c r="C30" s="605"/>
      <c r="D30" s="606"/>
      <c r="E30" s="610" t="s">
        <v>285</v>
      </c>
      <c r="F30" s="611"/>
      <c r="G30" s="656"/>
      <c r="H30" s="610" t="s">
        <v>286</v>
      </c>
      <c r="I30" s="611"/>
      <c r="J30" s="612"/>
    </row>
    <row r="31" spans="1:10" ht="27.75" customHeight="1" thickBot="1">
      <c r="A31" s="603"/>
      <c r="B31" s="607"/>
      <c r="C31" s="608"/>
      <c r="D31" s="609"/>
      <c r="E31" s="613"/>
      <c r="F31" s="614"/>
      <c r="G31" s="658"/>
      <c r="H31" s="613"/>
      <c r="I31" s="614"/>
      <c r="J31" s="615"/>
    </row>
  </sheetData>
  <sheetProtection/>
  <mergeCells count="40">
    <mergeCell ref="B26:D27"/>
    <mergeCell ref="E26:G27"/>
    <mergeCell ref="A22:A23"/>
    <mergeCell ref="A24:A25"/>
    <mergeCell ref="B24:D25"/>
    <mergeCell ref="E24:G25"/>
    <mergeCell ref="E9:G11"/>
    <mergeCell ref="E12:G13"/>
    <mergeCell ref="E18:G19"/>
    <mergeCell ref="A20:A21"/>
    <mergeCell ref="B20:D21"/>
    <mergeCell ref="E20:G21"/>
    <mergeCell ref="A16:A17"/>
    <mergeCell ref="B16:D17"/>
    <mergeCell ref="A18:A19"/>
    <mergeCell ref="B18:D19"/>
    <mergeCell ref="A30:A31"/>
    <mergeCell ref="B30:D31"/>
    <mergeCell ref="E30:G31"/>
    <mergeCell ref="A14:A15"/>
    <mergeCell ref="B14:D15"/>
    <mergeCell ref="E14:J15"/>
    <mergeCell ref="B22:J23"/>
    <mergeCell ref="H18:J19"/>
    <mergeCell ref="H20:J21"/>
    <mergeCell ref="A26:A27"/>
    <mergeCell ref="A4:J7"/>
    <mergeCell ref="A28:A29"/>
    <mergeCell ref="B28:D29"/>
    <mergeCell ref="E28:G29"/>
    <mergeCell ref="H24:J25"/>
    <mergeCell ref="H9:J11"/>
    <mergeCell ref="H12:J13"/>
    <mergeCell ref="H16:J17"/>
    <mergeCell ref="A9:A13"/>
    <mergeCell ref="B9:D13"/>
    <mergeCell ref="H26:J27"/>
    <mergeCell ref="E16:G17"/>
    <mergeCell ref="H28:J29"/>
    <mergeCell ref="H30:J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D1" sqref="D1"/>
    </sheetView>
  </sheetViews>
  <sheetFormatPr defaultColWidth="9.00390625" defaultRowHeight="12.75"/>
  <cols>
    <col min="1" max="1" width="1.625" style="0" customWidth="1"/>
    <col min="2" max="2" width="23.75390625" style="0" customWidth="1"/>
    <col min="3" max="3" width="40.875" style="0" customWidth="1"/>
    <col min="4" max="4" width="20.875" style="0" customWidth="1"/>
  </cols>
  <sheetData>
    <row r="1" ht="12.75">
      <c r="D1" s="48" t="s">
        <v>422</v>
      </c>
    </row>
    <row r="2" ht="12.75">
      <c r="D2" s="48" t="s">
        <v>327</v>
      </c>
    </row>
    <row r="3" ht="12.75">
      <c r="D3" s="48" t="s">
        <v>324</v>
      </c>
    </row>
    <row r="5" spans="2:4" ht="26.25" customHeight="1">
      <c r="B5" s="669" t="s">
        <v>323</v>
      </c>
      <c r="C5" s="669"/>
      <c r="D5" s="669"/>
    </row>
    <row r="7" spans="2:4" ht="37.5" customHeight="1">
      <c r="B7" s="513" t="s">
        <v>325</v>
      </c>
      <c r="C7" s="515" t="s">
        <v>326</v>
      </c>
      <c r="D7" s="514" t="s">
        <v>328</v>
      </c>
    </row>
    <row r="8" spans="2:4" ht="26.25" customHeight="1">
      <c r="B8" s="511" t="s">
        <v>329</v>
      </c>
      <c r="C8" s="512" t="s">
        <v>330</v>
      </c>
      <c r="D8" s="566">
        <v>0</v>
      </c>
    </row>
    <row r="9" spans="2:4" ht="22.5">
      <c r="B9" s="239" t="s">
        <v>331</v>
      </c>
      <c r="C9" s="516" t="s">
        <v>332</v>
      </c>
      <c r="D9" s="239"/>
    </row>
    <row r="10" spans="2:4" ht="22.5">
      <c r="B10" s="239" t="s">
        <v>333</v>
      </c>
      <c r="C10" s="516" t="s">
        <v>334</v>
      </c>
      <c r="D10" s="239"/>
    </row>
    <row r="11" spans="2:4" ht="22.5">
      <c r="B11" s="239" t="s">
        <v>335</v>
      </c>
      <c r="C11" s="516" t="s">
        <v>336</v>
      </c>
      <c r="D11" s="239"/>
    </row>
  </sheetData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1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.625" style="0" customWidth="1"/>
    <col min="2" max="2" width="22.75390625" style="0" customWidth="1"/>
    <col min="3" max="3" width="38.75390625" style="0" customWidth="1"/>
    <col min="4" max="5" width="11.875" style="0" customWidth="1"/>
  </cols>
  <sheetData>
    <row r="1" spans="4:5" ht="12.75">
      <c r="D1" s="48"/>
      <c r="E1" s="48" t="s">
        <v>423</v>
      </c>
    </row>
    <row r="2" spans="4:5" ht="12.75">
      <c r="D2" s="48"/>
      <c r="E2" s="48" t="s">
        <v>418</v>
      </c>
    </row>
    <row r="3" spans="4:5" ht="12.75">
      <c r="D3" s="48"/>
      <c r="E3" s="6" t="s">
        <v>324</v>
      </c>
    </row>
    <row r="5" spans="2:5" ht="26.25" customHeight="1">
      <c r="B5" s="669" t="s">
        <v>419</v>
      </c>
      <c r="C5" s="669"/>
      <c r="D5" s="669"/>
      <c r="E5" s="669"/>
    </row>
    <row r="7" spans="2:5" ht="37.5" customHeight="1">
      <c r="B7" s="513" t="s">
        <v>325</v>
      </c>
      <c r="C7" s="515" t="s">
        <v>326</v>
      </c>
      <c r="D7" s="514" t="s">
        <v>19</v>
      </c>
      <c r="E7" s="567" t="s">
        <v>48</v>
      </c>
    </row>
    <row r="8" spans="2:5" ht="26.25" customHeight="1">
      <c r="B8" s="511" t="s">
        <v>329</v>
      </c>
      <c r="C8" s="512" t="s">
        <v>330</v>
      </c>
      <c r="D8" s="566">
        <v>0</v>
      </c>
      <c r="E8" s="568">
        <v>0</v>
      </c>
    </row>
    <row r="9" spans="2:5" ht="22.5">
      <c r="B9" s="239" t="s">
        <v>331</v>
      </c>
      <c r="C9" s="516" t="s">
        <v>332</v>
      </c>
      <c r="D9" s="239"/>
      <c r="E9" s="269"/>
    </row>
    <row r="10" spans="2:5" ht="22.5">
      <c r="B10" s="239" t="s">
        <v>333</v>
      </c>
      <c r="C10" s="516" t="s">
        <v>334</v>
      </c>
      <c r="D10" s="239"/>
      <c r="E10" s="269"/>
    </row>
    <row r="11" spans="2:5" ht="22.5">
      <c r="B11" s="239" t="s">
        <v>335</v>
      </c>
      <c r="C11" s="516" t="s">
        <v>336</v>
      </c>
      <c r="D11" s="239"/>
      <c r="E11" s="269"/>
    </row>
  </sheetData>
  <mergeCells count="1"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7.75390625" style="0" customWidth="1"/>
    <col min="2" max="2" width="21.25390625" style="0" customWidth="1"/>
    <col min="3" max="3" width="44.375" style="0" customWidth="1"/>
    <col min="4" max="4" width="11.75390625" style="0" customWidth="1"/>
    <col min="5" max="5" width="11.875" style="0" customWidth="1"/>
  </cols>
  <sheetData>
    <row r="1" spans="4:5" ht="18" customHeight="1">
      <c r="D1" s="48"/>
      <c r="E1" s="48" t="s">
        <v>17</v>
      </c>
    </row>
    <row r="2" spans="4:5" ht="15.75" customHeight="1">
      <c r="D2" s="48"/>
      <c r="E2" s="48" t="s">
        <v>42</v>
      </c>
    </row>
    <row r="3" spans="4:5" ht="12.75">
      <c r="D3" s="48"/>
      <c r="E3" s="48" t="s">
        <v>18</v>
      </c>
    </row>
    <row r="4" spans="2:5" ht="12.75">
      <c r="B4" s="3"/>
      <c r="C4" s="38"/>
      <c r="D4" s="48"/>
      <c r="E4" s="48" t="s">
        <v>376</v>
      </c>
    </row>
    <row r="5" spans="2:5" ht="12.75" customHeight="1">
      <c r="B5" s="577" t="s">
        <v>47</v>
      </c>
      <c r="C5" s="577"/>
      <c r="D5" s="577"/>
      <c r="E5" s="39"/>
    </row>
    <row r="6" spans="2:5" ht="9.75" customHeight="1">
      <c r="B6" s="4"/>
      <c r="C6" s="5"/>
      <c r="D6" s="40"/>
      <c r="E6" s="40" t="s">
        <v>4</v>
      </c>
    </row>
    <row r="7" spans="2:5" ht="15" customHeight="1">
      <c r="B7" s="70" t="s">
        <v>0</v>
      </c>
      <c r="C7" s="14" t="s">
        <v>1</v>
      </c>
      <c r="D7" s="68" t="s">
        <v>19</v>
      </c>
      <c r="E7" s="69" t="s">
        <v>48</v>
      </c>
    </row>
    <row r="8" spans="2:5" ht="15" customHeight="1">
      <c r="B8" s="506" t="s">
        <v>342</v>
      </c>
      <c r="C8" s="507" t="s">
        <v>41</v>
      </c>
      <c r="D8" s="508">
        <f>D9+D13+D16+D20+D23+D29+D31</f>
        <v>1678310</v>
      </c>
      <c r="E8" s="508">
        <f>E9+E13+E16+E20+E23+E29+E31</f>
        <v>1690590</v>
      </c>
    </row>
    <row r="9" spans="2:5" ht="12.75" customHeight="1">
      <c r="B9" s="35" t="s">
        <v>342</v>
      </c>
      <c r="C9" s="51" t="s">
        <v>33</v>
      </c>
      <c r="D9" s="15">
        <f>D11</f>
        <v>357000</v>
      </c>
      <c r="E9" s="15">
        <f>E11</f>
        <v>356280</v>
      </c>
    </row>
    <row r="10" spans="2:5" ht="24.75" customHeight="1" hidden="1">
      <c r="B10" s="1" t="s">
        <v>5</v>
      </c>
      <c r="C10" s="41" t="s">
        <v>20</v>
      </c>
      <c r="D10" s="42"/>
      <c r="E10" s="42"/>
    </row>
    <row r="11" spans="2:5" ht="57.75" customHeight="1">
      <c r="B11" s="12" t="s">
        <v>301</v>
      </c>
      <c r="C11" s="41" t="s">
        <v>302</v>
      </c>
      <c r="D11" s="27">
        <v>357000</v>
      </c>
      <c r="E11" s="27">
        <v>356280</v>
      </c>
    </row>
    <row r="12" spans="2:5" ht="22.5" customHeight="1" hidden="1">
      <c r="B12" s="1" t="s">
        <v>21</v>
      </c>
      <c r="C12" s="41" t="s">
        <v>22</v>
      </c>
      <c r="D12" s="27">
        <v>0</v>
      </c>
      <c r="E12" s="30">
        <v>0</v>
      </c>
    </row>
    <row r="13" spans="2:5" ht="16.5" customHeight="1">
      <c r="B13" s="35" t="s">
        <v>381</v>
      </c>
      <c r="C13" s="49" t="s">
        <v>34</v>
      </c>
      <c r="D13" s="59">
        <f>D14+D15</f>
        <v>210010</v>
      </c>
      <c r="E13" s="36">
        <f>E14+E15</f>
        <v>210010</v>
      </c>
    </row>
    <row r="14" spans="2:5" ht="15" customHeight="1">
      <c r="B14" s="1" t="s">
        <v>35</v>
      </c>
      <c r="C14" s="23" t="s">
        <v>36</v>
      </c>
      <c r="D14" s="60">
        <v>10</v>
      </c>
      <c r="E14" s="27">
        <v>10</v>
      </c>
    </row>
    <row r="15" spans="2:8" ht="21.75" customHeight="1">
      <c r="B15" s="1" t="s">
        <v>304</v>
      </c>
      <c r="C15" s="43" t="s">
        <v>2</v>
      </c>
      <c r="D15" s="27">
        <v>210000</v>
      </c>
      <c r="E15" s="61">
        <v>210000</v>
      </c>
      <c r="F15" s="18"/>
      <c r="G15" s="18"/>
      <c r="H15" s="18"/>
    </row>
    <row r="16" spans="2:5" ht="12.75" customHeight="1">
      <c r="B16" s="53" t="s">
        <v>314</v>
      </c>
      <c r="C16" s="52" t="s">
        <v>38</v>
      </c>
      <c r="D16" s="28">
        <f>D17</f>
        <v>158000</v>
      </c>
      <c r="E16" s="28">
        <f>E17</f>
        <v>160000</v>
      </c>
    </row>
    <row r="17" spans="2:5" ht="6.75" customHeight="1">
      <c r="B17" s="578" t="s">
        <v>9</v>
      </c>
      <c r="C17" s="593" t="s">
        <v>23</v>
      </c>
      <c r="D17" s="590">
        <v>158000</v>
      </c>
      <c r="E17" s="590">
        <v>160000</v>
      </c>
    </row>
    <row r="18" spans="2:5" ht="13.5" customHeight="1">
      <c r="B18" s="579"/>
      <c r="C18" s="594"/>
      <c r="D18" s="591"/>
      <c r="E18" s="591"/>
    </row>
    <row r="19" spans="2:5" ht="13.5" customHeight="1">
      <c r="B19" s="580"/>
      <c r="C19" s="595"/>
      <c r="D19" s="592"/>
      <c r="E19" s="592"/>
    </row>
    <row r="20" spans="2:5" ht="13.5" customHeight="1">
      <c r="B20" s="35" t="s">
        <v>380</v>
      </c>
      <c r="C20" s="76" t="s">
        <v>311</v>
      </c>
      <c r="D20" s="77">
        <f>D21+D22</f>
        <v>638000</v>
      </c>
      <c r="E20" s="498">
        <f>E21+E22</f>
        <v>649000</v>
      </c>
    </row>
    <row r="21" spans="2:5" ht="13.5" customHeight="1">
      <c r="B21" s="1" t="s">
        <v>45</v>
      </c>
      <c r="C21" s="67" t="s">
        <v>43</v>
      </c>
      <c r="D21" s="71">
        <v>450000</v>
      </c>
      <c r="E21" s="78">
        <v>459000</v>
      </c>
    </row>
    <row r="22" spans="2:5" ht="13.5" customHeight="1">
      <c r="B22" s="1" t="s">
        <v>46</v>
      </c>
      <c r="C22" s="67" t="s">
        <v>44</v>
      </c>
      <c r="D22" s="71">
        <v>188000</v>
      </c>
      <c r="E22" s="78">
        <v>190000</v>
      </c>
    </row>
    <row r="23" spans="2:5" ht="14.25" customHeight="1">
      <c r="B23" s="1" t="s">
        <v>315</v>
      </c>
      <c r="C23" s="44" t="s">
        <v>312</v>
      </c>
      <c r="D23" s="29">
        <f>D24+D27+D28</f>
        <v>80000</v>
      </c>
      <c r="E23" s="29">
        <f>E24+E27+E28</f>
        <v>80000</v>
      </c>
    </row>
    <row r="24" spans="2:5" ht="10.5" customHeight="1">
      <c r="B24" s="578" t="s">
        <v>305</v>
      </c>
      <c r="C24" s="593" t="s">
        <v>307</v>
      </c>
      <c r="D24" s="596">
        <v>36000</v>
      </c>
      <c r="E24" s="587">
        <v>36000</v>
      </c>
    </row>
    <row r="25" spans="2:5" ht="9" customHeight="1">
      <c r="B25" s="579"/>
      <c r="C25" s="594"/>
      <c r="D25" s="597"/>
      <c r="E25" s="588"/>
    </row>
    <row r="26" spans="2:5" ht="27.75" customHeight="1">
      <c r="B26" s="580"/>
      <c r="C26" s="595"/>
      <c r="D26" s="598"/>
      <c r="E26" s="589"/>
    </row>
    <row r="27" spans="2:5" ht="45" customHeight="1">
      <c r="B27" s="1" t="s">
        <v>306</v>
      </c>
      <c r="C27" s="45" t="s">
        <v>308</v>
      </c>
      <c r="D27" s="62">
        <v>44000</v>
      </c>
      <c r="E27" s="62">
        <v>44000</v>
      </c>
    </row>
    <row r="28" spans="2:5" ht="23.25" customHeight="1" hidden="1">
      <c r="B28" s="1" t="s">
        <v>24</v>
      </c>
      <c r="C28" s="45" t="s">
        <v>25</v>
      </c>
      <c r="D28" s="63"/>
      <c r="E28" s="63"/>
    </row>
    <row r="29" spans="2:5" ht="16.5" customHeight="1">
      <c r="B29" s="35" t="s">
        <v>379</v>
      </c>
      <c r="C29" s="54" t="s">
        <v>39</v>
      </c>
      <c r="D29" s="64">
        <f>D30</f>
        <v>20000</v>
      </c>
      <c r="E29" s="64">
        <f>E30</f>
        <v>20000</v>
      </c>
    </row>
    <row r="30" spans="2:5" ht="57" customHeight="1">
      <c r="B30" s="9" t="s">
        <v>15</v>
      </c>
      <c r="C30" s="37" t="s">
        <v>7</v>
      </c>
      <c r="D30" s="63">
        <v>20000</v>
      </c>
      <c r="E30" s="63">
        <v>20000</v>
      </c>
    </row>
    <row r="31" spans="2:5" ht="34.5" customHeight="1">
      <c r="B31" s="35" t="s">
        <v>378</v>
      </c>
      <c r="C31" s="54" t="s">
        <v>40</v>
      </c>
      <c r="D31" s="15">
        <f>D32+D33+D35</f>
        <v>215300</v>
      </c>
      <c r="E31" s="15">
        <f>E32+E33+E35</f>
        <v>215300</v>
      </c>
    </row>
    <row r="32" spans="2:5" ht="66.75" customHeight="1">
      <c r="B32" s="10" t="s">
        <v>303</v>
      </c>
      <c r="C32" s="45" t="s">
        <v>26</v>
      </c>
      <c r="D32" s="65">
        <v>70000</v>
      </c>
      <c r="E32" s="27">
        <v>70000</v>
      </c>
    </row>
    <row r="33" spans="2:5" ht="48" customHeight="1">
      <c r="B33" s="9" t="s">
        <v>10</v>
      </c>
      <c r="C33" s="45" t="s">
        <v>27</v>
      </c>
      <c r="D33" s="60">
        <v>95300</v>
      </c>
      <c r="E33" s="27">
        <v>95300</v>
      </c>
    </row>
    <row r="34" spans="2:5" ht="22.5" customHeight="1" hidden="1">
      <c r="B34" s="10" t="s">
        <v>28</v>
      </c>
      <c r="C34" s="45" t="s">
        <v>29</v>
      </c>
      <c r="D34" s="65"/>
      <c r="E34" s="30"/>
    </row>
    <row r="35" spans="2:5" ht="68.25" customHeight="1">
      <c r="B35" s="7" t="s">
        <v>16</v>
      </c>
      <c r="C35" s="46" t="s">
        <v>30</v>
      </c>
      <c r="D35" s="66">
        <v>50000</v>
      </c>
      <c r="E35" s="66">
        <v>50000</v>
      </c>
    </row>
    <row r="36" spans="2:5" ht="24.75" customHeight="1">
      <c r="B36" s="55" t="s">
        <v>355</v>
      </c>
      <c r="C36" s="509" t="s">
        <v>313</v>
      </c>
      <c r="D36" s="31">
        <f>D37+D38</f>
        <v>8156300</v>
      </c>
      <c r="E36" s="31">
        <f>E37+E38</f>
        <v>8641900</v>
      </c>
    </row>
    <row r="37" spans="2:6" ht="18.75" customHeight="1">
      <c r="B37" s="1" t="s">
        <v>322</v>
      </c>
      <c r="C37" s="45" t="s">
        <v>316</v>
      </c>
      <c r="D37" s="32">
        <v>7533300</v>
      </c>
      <c r="E37" s="32">
        <v>7979300</v>
      </c>
      <c r="F37" s="6"/>
    </row>
    <row r="38" spans="2:6" ht="15" customHeight="1">
      <c r="B38" s="1" t="s">
        <v>321</v>
      </c>
      <c r="C38" s="8" t="s">
        <v>13</v>
      </c>
      <c r="D38" s="32">
        <v>623000</v>
      </c>
      <c r="E38" s="32">
        <v>662600</v>
      </c>
      <c r="F38" s="6"/>
    </row>
    <row r="39" spans="2:6" ht="33.75" customHeight="1">
      <c r="B39" s="35" t="s">
        <v>372</v>
      </c>
      <c r="C39" s="50" t="s">
        <v>373</v>
      </c>
      <c r="D39" s="36">
        <f>D40</f>
        <v>807800</v>
      </c>
      <c r="E39" s="36">
        <f>E40</f>
        <v>859100</v>
      </c>
      <c r="F39" s="6"/>
    </row>
    <row r="40" spans="2:6" ht="15" customHeight="1">
      <c r="B40" s="1" t="s">
        <v>374</v>
      </c>
      <c r="C40" s="8" t="s">
        <v>375</v>
      </c>
      <c r="D40" s="32">
        <v>807800</v>
      </c>
      <c r="E40" s="32">
        <v>859100</v>
      </c>
      <c r="F40" s="6"/>
    </row>
    <row r="41" spans="2:6" ht="26.25" customHeight="1">
      <c r="B41" s="35" t="s">
        <v>356</v>
      </c>
      <c r="C41" s="50" t="s">
        <v>317</v>
      </c>
      <c r="D41" s="36">
        <f>D42+D43+D44</f>
        <v>314200</v>
      </c>
      <c r="E41" s="36">
        <f>E42+E43+E44</f>
        <v>320900</v>
      </c>
      <c r="F41" s="6"/>
    </row>
    <row r="42" spans="2:8" ht="30.75" customHeight="1">
      <c r="B42" s="12" t="s">
        <v>320</v>
      </c>
      <c r="C42" s="24" t="s">
        <v>31</v>
      </c>
      <c r="D42" s="32">
        <v>107700</v>
      </c>
      <c r="E42" s="32">
        <v>114400</v>
      </c>
      <c r="F42" s="19"/>
      <c r="G42" s="19"/>
      <c r="H42" s="19"/>
    </row>
    <row r="43" spans="2:8" ht="21.75" customHeight="1">
      <c r="B43" s="1" t="s">
        <v>319</v>
      </c>
      <c r="C43" s="24" t="s">
        <v>12</v>
      </c>
      <c r="D43" s="32">
        <v>40500</v>
      </c>
      <c r="E43" s="32">
        <v>40500</v>
      </c>
      <c r="F43" s="19"/>
      <c r="G43" s="19"/>
      <c r="H43" s="19"/>
    </row>
    <row r="44" spans="2:8" ht="36.75" customHeight="1">
      <c r="B44" s="11" t="s">
        <v>318</v>
      </c>
      <c r="C44" s="24" t="s">
        <v>6</v>
      </c>
      <c r="D44" s="32">
        <v>166000</v>
      </c>
      <c r="E44" s="32">
        <v>166000</v>
      </c>
      <c r="F44" s="19"/>
      <c r="G44" s="19"/>
      <c r="H44" s="19"/>
    </row>
    <row r="45" spans="2:8" ht="15.75" customHeight="1">
      <c r="B45" s="505" t="s">
        <v>362</v>
      </c>
      <c r="C45" s="510" t="s">
        <v>224</v>
      </c>
      <c r="D45" s="36">
        <f>D46+D47</f>
        <v>1172000</v>
      </c>
      <c r="E45" s="36">
        <f>E46+E47</f>
        <v>789000</v>
      </c>
      <c r="F45" s="19"/>
      <c r="G45" s="19"/>
      <c r="H45" s="19"/>
    </row>
    <row r="46" spans="2:8" ht="60">
      <c r="B46" s="1" t="s">
        <v>14</v>
      </c>
      <c r="C46" s="47" t="s">
        <v>32</v>
      </c>
      <c r="D46" s="32">
        <v>697000</v>
      </c>
      <c r="E46" s="32">
        <v>284000</v>
      </c>
      <c r="F46" s="19"/>
      <c r="G46" s="19"/>
      <c r="H46" s="19"/>
    </row>
    <row r="47" spans="2:8" ht="13.5" customHeight="1">
      <c r="B47" s="1" t="s">
        <v>11</v>
      </c>
      <c r="C47" s="56" t="s">
        <v>8</v>
      </c>
      <c r="D47" s="33">
        <v>475000</v>
      </c>
      <c r="E47" s="32">
        <v>505000</v>
      </c>
      <c r="F47" s="19"/>
      <c r="G47" s="19"/>
      <c r="H47" s="19"/>
    </row>
    <row r="48" spans="2:8" ht="23.25" customHeight="1">
      <c r="B48" s="35" t="s">
        <v>377</v>
      </c>
      <c r="C48" s="57" t="s">
        <v>37</v>
      </c>
      <c r="D48" s="58">
        <f>D36+D41+D45+D39</f>
        <v>10450300</v>
      </c>
      <c r="E48" s="58">
        <f>E36+E41+E45+E39</f>
        <v>10610900</v>
      </c>
      <c r="F48" s="19"/>
      <c r="G48" s="19"/>
      <c r="H48" s="19"/>
    </row>
    <row r="49" spans="2:8" ht="12.75">
      <c r="B49" s="1"/>
      <c r="C49" s="26" t="s">
        <v>3</v>
      </c>
      <c r="D49" s="34">
        <f>D8+D48</f>
        <v>12128610</v>
      </c>
      <c r="E49" s="34">
        <f>E8+E48</f>
        <v>12301490</v>
      </c>
      <c r="F49" s="20"/>
      <c r="G49" s="20"/>
      <c r="H49" s="21"/>
    </row>
    <row r="51" ht="15">
      <c r="B51" s="13"/>
    </row>
    <row r="53" ht="12.75">
      <c r="C53" s="16"/>
    </row>
    <row r="54" ht="15">
      <c r="B54" s="13"/>
    </row>
    <row r="62" ht="12.75">
      <c r="C62" s="6"/>
    </row>
    <row r="63" ht="12.75">
      <c r="C63" s="6"/>
    </row>
    <row r="64" ht="12.75">
      <c r="C64" s="6"/>
    </row>
    <row r="65" ht="12.75">
      <c r="C65" s="6"/>
    </row>
  </sheetData>
  <sheetProtection/>
  <mergeCells count="9">
    <mergeCell ref="E17:E19"/>
    <mergeCell ref="E24:E26"/>
    <mergeCell ref="B5:D5"/>
    <mergeCell ref="B24:B26"/>
    <mergeCell ref="C24:C26"/>
    <mergeCell ref="C17:C19"/>
    <mergeCell ref="B17:B19"/>
    <mergeCell ref="D17:D19"/>
    <mergeCell ref="D24:D26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1"/>
  <sheetViews>
    <sheetView zoomScalePageLayoutView="0" workbookViewId="0" topLeftCell="A1">
      <pane xSplit="17520" topLeftCell="P1" activePane="topLeft" state="split"/>
      <selection pane="topLeft" activeCell="E17" sqref="E17"/>
      <selection pane="topRight" activeCell="P114" sqref="P114"/>
    </sheetView>
  </sheetViews>
  <sheetFormatPr defaultColWidth="9.00390625" defaultRowHeight="12.75"/>
  <cols>
    <col min="1" max="1" width="4.00390625" style="0" customWidth="1"/>
    <col min="2" max="2" width="7.875" style="0" customWidth="1"/>
    <col min="3" max="3" width="7.75390625" style="0" customWidth="1"/>
    <col min="4" max="4" width="7.875" style="0" customWidth="1"/>
    <col min="5" max="5" width="55.25390625" style="0" customWidth="1"/>
    <col min="6" max="6" width="13.625" style="0" customWidth="1"/>
  </cols>
  <sheetData>
    <row r="1" spans="2:6" ht="12.75">
      <c r="B1" s="6"/>
      <c r="C1" s="6"/>
      <c r="D1" s="6"/>
      <c r="E1" s="48"/>
      <c r="F1" s="48" t="s">
        <v>49</v>
      </c>
    </row>
    <row r="2" spans="2:6" ht="10.5" customHeight="1">
      <c r="B2" s="6"/>
      <c r="C2" s="6"/>
      <c r="D2" s="6"/>
      <c r="E2" s="48"/>
      <c r="F2" s="48" t="s">
        <v>50</v>
      </c>
    </row>
    <row r="3" spans="2:6" ht="10.5" customHeight="1">
      <c r="B3" s="6"/>
      <c r="C3" s="6"/>
      <c r="D3" s="6"/>
      <c r="E3" s="48"/>
      <c r="F3" s="48" t="s">
        <v>51</v>
      </c>
    </row>
    <row r="4" spans="2:6" ht="12.75" customHeight="1">
      <c r="B4" s="6"/>
      <c r="C4" s="6"/>
      <c r="D4" s="6"/>
      <c r="E4" s="48"/>
      <c r="F4" s="48" t="s">
        <v>384</v>
      </c>
    </row>
    <row r="5" spans="2:6" ht="13.5" customHeight="1">
      <c r="B5" s="6"/>
      <c r="C5" s="6"/>
      <c r="D5" s="6"/>
      <c r="E5" s="48"/>
      <c r="F5" s="6"/>
    </row>
    <row r="6" spans="2:6" ht="13.5" customHeight="1">
      <c r="B6" s="599" t="s">
        <v>199</v>
      </c>
      <c r="C6" s="599"/>
      <c r="D6" s="599"/>
      <c r="E6" s="599"/>
      <c r="F6" s="599"/>
    </row>
    <row r="7" spans="2:6" ht="13.5" customHeight="1">
      <c r="B7" s="600"/>
      <c r="C7" s="600"/>
      <c r="D7" s="600"/>
      <c r="E7" s="600"/>
      <c r="F7" s="600"/>
    </row>
    <row r="8" spans="2:6" ht="12.75">
      <c r="B8" s="79" t="s">
        <v>52</v>
      </c>
      <c r="C8" s="79" t="s">
        <v>53</v>
      </c>
      <c r="D8" s="79" t="s">
        <v>54</v>
      </c>
      <c r="E8" s="79" t="s">
        <v>55</v>
      </c>
      <c r="F8" s="79" t="s">
        <v>328</v>
      </c>
    </row>
    <row r="9" spans="2:6" ht="12.75">
      <c r="B9" s="79">
        <v>1</v>
      </c>
      <c r="C9" s="79">
        <v>2</v>
      </c>
      <c r="D9" s="79">
        <v>3</v>
      </c>
      <c r="E9" s="79">
        <v>4</v>
      </c>
      <c r="F9" s="79">
        <v>5</v>
      </c>
    </row>
    <row r="10" spans="2:6" ht="12.75">
      <c r="B10" s="72" t="s">
        <v>56</v>
      </c>
      <c r="C10" s="73"/>
      <c r="D10" s="73"/>
      <c r="E10" s="74" t="s">
        <v>57</v>
      </c>
      <c r="F10" s="75">
        <f>F11+F16+F20+F55+F42+F34+F50</f>
        <v>4923780</v>
      </c>
    </row>
    <row r="11" spans="2:6" ht="28.5" customHeight="1">
      <c r="B11" s="72" t="s">
        <v>58</v>
      </c>
      <c r="C11" s="80"/>
      <c r="D11" s="80"/>
      <c r="E11" s="153" t="s">
        <v>59</v>
      </c>
      <c r="F11" s="109">
        <f>F12</f>
        <v>571840</v>
      </c>
    </row>
    <row r="12" spans="2:6" ht="24" customHeight="1">
      <c r="B12" s="83"/>
      <c r="C12" s="84" t="s">
        <v>60</v>
      </c>
      <c r="D12" s="83"/>
      <c r="E12" s="81" t="s">
        <v>61</v>
      </c>
      <c r="F12" s="85">
        <f>F13</f>
        <v>571840</v>
      </c>
    </row>
    <row r="13" spans="2:6" ht="14.25" customHeight="1">
      <c r="B13" s="83"/>
      <c r="C13" s="84" t="s">
        <v>62</v>
      </c>
      <c r="D13" s="83"/>
      <c r="E13" s="86" t="s">
        <v>63</v>
      </c>
      <c r="F13" s="85">
        <f>F14</f>
        <v>571840</v>
      </c>
    </row>
    <row r="14" spans="2:6" ht="25.5" customHeight="1">
      <c r="B14" s="83"/>
      <c r="C14" s="87"/>
      <c r="D14" s="87">
        <v>100</v>
      </c>
      <c r="E14" s="88" t="s">
        <v>385</v>
      </c>
      <c r="F14" s="85">
        <f>F15</f>
        <v>571840</v>
      </c>
    </row>
    <row r="15" spans="2:6" ht="25.5" customHeight="1">
      <c r="B15" s="89"/>
      <c r="C15" s="90"/>
      <c r="D15" s="91">
        <v>120</v>
      </c>
      <c r="E15" s="88" t="s">
        <v>64</v>
      </c>
      <c r="F15" s="92">
        <v>571840</v>
      </c>
    </row>
    <row r="16" spans="2:6" ht="17.25" customHeight="1">
      <c r="B16" s="72" t="s">
        <v>65</v>
      </c>
      <c r="C16" s="93"/>
      <c r="D16" s="94"/>
      <c r="E16" s="153" t="s">
        <v>420</v>
      </c>
      <c r="F16" s="225">
        <f>F17</f>
        <v>39600</v>
      </c>
    </row>
    <row r="17" spans="2:6" ht="12.75">
      <c r="B17" s="83"/>
      <c r="C17" s="84" t="s">
        <v>66</v>
      </c>
      <c r="D17" s="83"/>
      <c r="E17" s="549" t="s">
        <v>67</v>
      </c>
      <c r="F17" s="85">
        <f>F18</f>
        <v>39600</v>
      </c>
    </row>
    <row r="18" spans="2:6" ht="12" customHeight="1">
      <c r="B18" s="83"/>
      <c r="C18" s="95"/>
      <c r="D18" s="95">
        <v>200</v>
      </c>
      <c r="E18" s="96" t="s">
        <v>386</v>
      </c>
      <c r="F18" s="82">
        <f>F19</f>
        <v>39600</v>
      </c>
    </row>
    <row r="19" spans="2:6" ht="12.75">
      <c r="B19" s="89"/>
      <c r="C19" s="95"/>
      <c r="D19" s="95">
        <v>240</v>
      </c>
      <c r="E19" s="97" t="s">
        <v>69</v>
      </c>
      <c r="F19" s="165">
        <v>39600</v>
      </c>
    </row>
    <row r="20" spans="2:6" ht="36">
      <c r="B20" s="72" t="s">
        <v>70</v>
      </c>
      <c r="C20" s="98"/>
      <c r="D20" s="80"/>
      <c r="E20" s="153" t="s">
        <v>71</v>
      </c>
      <c r="F20" s="109">
        <f>F21+F25+F27+F29</f>
        <v>3122274</v>
      </c>
    </row>
    <row r="21" spans="2:6" ht="24">
      <c r="B21" s="72"/>
      <c r="C21" s="84" t="s">
        <v>60</v>
      </c>
      <c r="D21" s="80"/>
      <c r="E21" s="81" t="s">
        <v>61</v>
      </c>
      <c r="F21" s="82">
        <f>F22</f>
        <v>2426203</v>
      </c>
    </row>
    <row r="22" spans="2:6" ht="12.75">
      <c r="B22" s="83"/>
      <c r="C22" s="84" t="s">
        <v>72</v>
      </c>
      <c r="D22" s="99"/>
      <c r="E22" s="81" t="s">
        <v>73</v>
      </c>
      <c r="F22" s="85">
        <f>F23</f>
        <v>2426203</v>
      </c>
    </row>
    <row r="23" spans="2:6" ht="24">
      <c r="B23" s="100"/>
      <c r="C23" s="95"/>
      <c r="D23" s="84" t="s">
        <v>74</v>
      </c>
      <c r="E23" s="101" t="s">
        <v>387</v>
      </c>
      <c r="F23" s="85">
        <f>F24</f>
        <v>2426203</v>
      </c>
    </row>
    <row r="24" spans="2:6" ht="12.75">
      <c r="B24" s="100"/>
      <c r="C24" s="95"/>
      <c r="D24" s="84" t="s">
        <v>75</v>
      </c>
      <c r="E24" s="56" t="s">
        <v>76</v>
      </c>
      <c r="F24" s="85">
        <v>2426203</v>
      </c>
    </row>
    <row r="25" spans="2:6" ht="12.75">
      <c r="B25" s="100"/>
      <c r="C25" s="95"/>
      <c r="D25" s="84" t="s">
        <v>77</v>
      </c>
      <c r="E25" s="56" t="s">
        <v>386</v>
      </c>
      <c r="F25" s="85">
        <f>F26</f>
        <v>673871</v>
      </c>
    </row>
    <row r="26" spans="2:6" ht="12.75">
      <c r="B26" s="100"/>
      <c r="C26" s="95"/>
      <c r="D26" s="84" t="s">
        <v>78</v>
      </c>
      <c r="E26" s="56" t="s">
        <v>69</v>
      </c>
      <c r="F26" s="120">
        <v>673871</v>
      </c>
    </row>
    <row r="27" spans="2:6" ht="12.75">
      <c r="B27" s="100"/>
      <c r="C27" s="95"/>
      <c r="D27" s="84" t="s">
        <v>79</v>
      </c>
      <c r="E27" s="56" t="s">
        <v>80</v>
      </c>
      <c r="F27" s="85">
        <f>F28</f>
        <v>20000</v>
      </c>
    </row>
    <row r="28" spans="2:6" ht="24">
      <c r="B28" s="100"/>
      <c r="C28" s="95"/>
      <c r="D28" s="84" t="s">
        <v>81</v>
      </c>
      <c r="E28" s="101" t="s">
        <v>82</v>
      </c>
      <c r="F28" s="85">
        <v>20000</v>
      </c>
    </row>
    <row r="29" spans="2:6" ht="11.25" customHeight="1">
      <c r="B29" s="80"/>
      <c r="C29" s="95">
        <v>5210000</v>
      </c>
      <c r="D29" s="84"/>
      <c r="E29" s="111" t="s">
        <v>98</v>
      </c>
      <c r="F29" s="82">
        <f>F30</f>
        <v>2200</v>
      </c>
    </row>
    <row r="30" spans="2:6" ht="21.75" customHeight="1">
      <c r="B30" s="80"/>
      <c r="C30" s="95">
        <v>5210200</v>
      </c>
      <c r="D30" s="84"/>
      <c r="E30" s="101" t="s">
        <v>99</v>
      </c>
      <c r="F30" s="82">
        <f>F31</f>
        <v>2200</v>
      </c>
    </row>
    <row r="31" spans="2:6" ht="11.25" customHeight="1">
      <c r="B31" s="80"/>
      <c r="C31" s="95">
        <v>5210201</v>
      </c>
      <c r="D31" s="84"/>
      <c r="E31" s="56" t="s">
        <v>100</v>
      </c>
      <c r="F31" s="82">
        <f>F32</f>
        <v>2200</v>
      </c>
    </row>
    <row r="32" spans="2:6" ht="11.25" customHeight="1">
      <c r="B32" s="80"/>
      <c r="C32" s="95"/>
      <c r="D32" s="84" t="s">
        <v>77</v>
      </c>
      <c r="E32" s="56" t="s">
        <v>386</v>
      </c>
      <c r="F32" s="82">
        <f>F33</f>
        <v>2200</v>
      </c>
    </row>
    <row r="33" spans="2:6" ht="11.25" customHeight="1">
      <c r="B33" s="104"/>
      <c r="C33" s="95"/>
      <c r="D33" s="84" t="s">
        <v>78</v>
      </c>
      <c r="E33" s="56" t="s">
        <v>69</v>
      </c>
      <c r="F33" s="82">
        <v>2200</v>
      </c>
    </row>
    <row r="34" spans="2:6" ht="24.75" customHeight="1">
      <c r="B34" s="72" t="s">
        <v>389</v>
      </c>
      <c r="C34" s="107"/>
      <c r="D34" s="545"/>
      <c r="E34" s="199" t="s">
        <v>390</v>
      </c>
      <c r="F34" s="109">
        <f>F35</f>
        <v>27986</v>
      </c>
    </row>
    <row r="35" spans="2:6" ht="61.5" customHeight="1">
      <c r="B35" s="544"/>
      <c r="C35" s="95">
        <v>5210600</v>
      </c>
      <c r="D35" s="84"/>
      <c r="E35" s="101" t="s">
        <v>392</v>
      </c>
      <c r="F35" s="82">
        <f>F36+F39</f>
        <v>27986</v>
      </c>
    </row>
    <row r="36" spans="2:6" ht="24" customHeight="1">
      <c r="B36" s="103"/>
      <c r="C36" s="84" t="s">
        <v>388</v>
      </c>
      <c r="D36" s="84"/>
      <c r="E36" s="101" t="s">
        <v>391</v>
      </c>
      <c r="F36" s="82">
        <f>F37</f>
        <v>7841</v>
      </c>
    </row>
    <row r="37" spans="2:6" ht="14.25" customHeight="1">
      <c r="B37" s="103"/>
      <c r="C37" s="95"/>
      <c r="D37" s="84" t="s">
        <v>106</v>
      </c>
      <c r="E37" s="205" t="s">
        <v>98</v>
      </c>
      <c r="F37" s="82">
        <f>F38</f>
        <v>7841</v>
      </c>
    </row>
    <row r="38" spans="2:6" ht="15.75" customHeight="1">
      <c r="B38" s="103"/>
      <c r="C38" s="95"/>
      <c r="D38" s="84" t="s">
        <v>187</v>
      </c>
      <c r="E38" s="96" t="s">
        <v>188</v>
      </c>
      <c r="F38" s="82">
        <v>7841</v>
      </c>
    </row>
    <row r="39" spans="2:6" ht="25.5" customHeight="1">
      <c r="B39" s="103"/>
      <c r="C39" s="95">
        <v>5210613</v>
      </c>
      <c r="D39" s="84"/>
      <c r="E39" s="97" t="s">
        <v>393</v>
      </c>
      <c r="F39" s="82">
        <f>F40</f>
        <v>20145</v>
      </c>
    </row>
    <row r="40" spans="2:6" ht="17.25" customHeight="1">
      <c r="B40" s="103"/>
      <c r="C40" s="95"/>
      <c r="D40" s="84" t="s">
        <v>106</v>
      </c>
      <c r="E40" s="96" t="s">
        <v>98</v>
      </c>
      <c r="F40" s="82">
        <f>F41</f>
        <v>20145</v>
      </c>
    </row>
    <row r="41" spans="2:6" ht="15.75" customHeight="1">
      <c r="B41" s="103"/>
      <c r="C41" s="95"/>
      <c r="D41" s="84" t="s">
        <v>187</v>
      </c>
      <c r="E41" s="96" t="s">
        <v>224</v>
      </c>
      <c r="F41" s="82">
        <v>20145</v>
      </c>
    </row>
    <row r="42" spans="2:6" ht="14.25" customHeight="1">
      <c r="B42" s="72" t="s">
        <v>83</v>
      </c>
      <c r="C42" s="95"/>
      <c r="D42" s="84"/>
      <c r="E42" s="74" t="s">
        <v>287</v>
      </c>
      <c r="F42" s="109">
        <f>F43+F47</f>
        <v>192914</v>
      </c>
    </row>
    <row r="43" spans="2:6" ht="24" customHeight="1">
      <c r="B43" s="80"/>
      <c r="C43" s="84" t="s">
        <v>291</v>
      </c>
      <c r="D43" s="84"/>
      <c r="E43" s="101" t="s">
        <v>292</v>
      </c>
      <c r="F43" s="82">
        <f>F44</f>
        <v>109651</v>
      </c>
    </row>
    <row r="44" spans="2:6" ht="23.25" customHeight="1">
      <c r="B44" s="80"/>
      <c r="C44" s="84" t="s">
        <v>293</v>
      </c>
      <c r="D44" s="84"/>
      <c r="E44" s="101" t="s">
        <v>294</v>
      </c>
      <c r="F44" s="82">
        <f>F45</f>
        <v>109651</v>
      </c>
    </row>
    <row r="45" spans="2:6" ht="11.25" customHeight="1">
      <c r="B45" s="80"/>
      <c r="C45" s="95"/>
      <c r="D45" s="84" t="s">
        <v>77</v>
      </c>
      <c r="E45" s="56" t="s">
        <v>386</v>
      </c>
      <c r="F45" s="82">
        <f>F46</f>
        <v>109651</v>
      </c>
    </row>
    <row r="46" spans="2:6" ht="11.25" customHeight="1">
      <c r="B46" s="80"/>
      <c r="C46" s="95"/>
      <c r="D46" s="84" t="s">
        <v>78</v>
      </c>
      <c r="E46" s="56" t="s">
        <v>69</v>
      </c>
      <c r="F46" s="82">
        <v>109651</v>
      </c>
    </row>
    <row r="47" spans="2:6" ht="15" customHeight="1">
      <c r="B47" s="80"/>
      <c r="C47" s="84" t="s">
        <v>288</v>
      </c>
      <c r="D47" s="84"/>
      <c r="E47" s="101" t="s">
        <v>91</v>
      </c>
      <c r="F47" s="82">
        <f>F48</f>
        <v>83263</v>
      </c>
    </row>
    <row r="48" spans="2:6" ht="11.25" customHeight="1">
      <c r="B48" s="80"/>
      <c r="C48" s="95"/>
      <c r="D48" s="84" t="s">
        <v>77</v>
      </c>
      <c r="E48" s="359" t="s">
        <v>386</v>
      </c>
      <c r="F48" s="82">
        <f>F49</f>
        <v>83263</v>
      </c>
    </row>
    <row r="49" spans="2:6" ht="11.25" customHeight="1">
      <c r="B49" s="104"/>
      <c r="C49" s="95"/>
      <c r="D49" s="84" t="s">
        <v>78</v>
      </c>
      <c r="E49" s="359" t="s">
        <v>69</v>
      </c>
      <c r="F49" s="82">
        <v>83263</v>
      </c>
    </row>
    <row r="50" spans="2:6" ht="11.25" customHeight="1">
      <c r="B50" s="556" t="s">
        <v>399</v>
      </c>
      <c r="C50" s="557"/>
      <c r="D50" s="558"/>
      <c r="E50" s="112" t="s">
        <v>93</v>
      </c>
      <c r="F50" s="200">
        <f>F51</f>
        <v>20000</v>
      </c>
    </row>
    <row r="51" spans="2:6" ht="11.25" customHeight="1">
      <c r="B51" s="559"/>
      <c r="C51" s="560" t="s">
        <v>400</v>
      </c>
      <c r="D51" s="560"/>
      <c r="E51" s="561" t="s">
        <v>93</v>
      </c>
      <c r="F51" s="165">
        <f>F52</f>
        <v>20000</v>
      </c>
    </row>
    <row r="52" spans="2:6" ht="11.25" customHeight="1">
      <c r="B52" s="559"/>
      <c r="C52" s="560" t="s">
        <v>94</v>
      </c>
      <c r="D52" s="560"/>
      <c r="E52" s="561" t="s">
        <v>401</v>
      </c>
      <c r="F52" s="165">
        <f>F53</f>
        <v>20000</v>
      </c>
    </row>
    <row r="53" spans="2:6" ht="11.25" customHeight="1">
      <c r="B53" s="559"/>
      <c r="C53" s="173"/>
      <c r="D53" s="560" t="s">
        <v>79</v>
      </c>
      <c r="E53" s="561" t="s">
        <v>80</v>
      </c>
      <c r="F53" s="165">
        <f>F54</f>
        <v>20000</v>
      </c>
    </row>
    <row r="54" spans="2:6" ht="11.25" customHeight="1">
      <c r="B54" s="559"/>
      <c r="C54" s="173"/>
      <c r="D54" s="560" t="s">
        <v>117</v>
      </c>
      <c r="E54" s="561" t="s">
        <v>118</v>
      </c>
      <c r="F54" s="165">
        <v>20000</v>
      </c>
    </row>
    <row r="55" spans="2:6" ht="13.5" customHeight="1">
      <c r="B55" s="102" t="s">
        <v>101</v>
      </c>
      <c r="C55" s="107"/>
      <c r="D55" s="108"/>
      <c r="E55" s="112" t="s">
        <v>102</v>
      </c>
      <c r="F55" s="109">
        <f>F56+F64+F71+F75+F68</f>
        <v>949166</v>
      </c>
    </row>
    <row r="56" spans="2:6" ht="23.25" customHeight="1">
      <c r="B56" s="80"/>
      <c r="C56" s="113" t="s">
        <v>103</v>
      </c>
      <c r="D56" s="100"/>
      <c r="E56" s="114" t="s">
        <v>104</v>
      </c>
      <c r="F56" s="82">
        <f>F59</f>
        <v>50000</v>
      </c>
    </row>
    <row r="57" spans="2:6" ht="15" customHeight="1" hidden="1">
      <c r="B57" s="80"/>
      <c r="C57" s="113" t="s">
        <v>105</v>
      </c>
      <c r="D57" s="100"/>
      <c r="E57" s="115"/>
      <c r="F57" s="82">
        <f>F58</f>
        <v>0</v>
      </c>
    </row>
    <row r="58" spans="2:6" ht="15" customHeight="1" hidden="1">
      <c r="B58" s="104"/>
      <c r="C58" s="116"/>
      <c r="D58" s="117" t="s">
        <v>106</v>
      </c>
      <c r="E58" s="56" t="s">
        <v>89</v>
      </c>
      <c r="F58" s="85">
        <v>0</v>
      </c>
    </row>
    <row r="59" spans="2:6" ht="23.25" customHeight="1">
      <c r="B59" s="80"/>
      <c r="C59" s="113" t="s">
        <v>107</v>
      </c>
      <c r="D59" s="84"/>
      <c r="E59" s="118" t="s">
        <v>108</v>
      </c>
      <c r="F59" s="82">
        <f>F61</f>
        <v>50000</v>
      </c>
    </row>
    <row r="60" spans="2:6" ht="14.25" customHeight="1">
      <c r="B60" s="80"/>
      <c r="C60" s="113" t="s">
        <v>109</v>
      </c>
      <c r="D60" s="84"/>
      <c r="E60" s="134" t="s">
        <v>110</v>
      </c>
      <c r="F60" s="82">
        <f>F61</f>
        <v>50000</v>
      </c>
    </row>
    <row r="61" spans="2:6" ht="12.75" customHeight="1">
      <c r="B61" s="104"/>
      <c r="C61" s="87"/>
      <c r="D61" s="117" t="s">
        <v>77</v>
      </c>
      <c r="E61" s="111" t="s">
        <v>386</v>
      </c>
      <c r="F61" s="120">
        <f>F62</f>
        <v>50000</v>
      </c>
    </row>
    <row r="62" spans="2:6" ht="12.75" customHeight="1">
      <c r="B62" s="121"/>
      <c r="C62" s="95"/>
      <c r="D62" s="113" t="s">
        <v>78</v>
      </c>
      <c r="E62" s="122" t="s">
        <v>69</v>
      </c>
      <c r="F62" s="123">
        <v>50000</v>
      </c>
    </row>
    <row r="63" spans="2:6" ht="12" customHeight="1">
      <c r="B63" s="121"/>
      <c r="C63" s="569" t="s">
        <v>111</v>
      </c>
      <c r="D63" s="124"/>
      <c r="E63" s="125" t="s">
        <v>112</v>
      </c>
      <c r="F63" s="123"/>
    </row>
    <row r="64" spans="2:6" ht="11.25" customHeight="1">
      <c r="B64" s="94"/>
      <c r="C64" s="570"/>
      <c r="D64" s="127"/>
      <c r="E64" s="128" t="s">
        <v>113</v>
      </c>
      <c r="F64" s="129">
        <f>F65</f>
        <v>16000</v>
      </c>
    </row>
    <row r="65" spans="2:6" ht="13.5" customHeight="1">
      <c r="B65" s="103"/>
      <c r="C65" s="126" t="s">
        <v>114</v>
      </c>
      <c r="D65" s="130"/>
      <c r="E65" s="131" t="s">
        <v>115</v>
      </c>
      <c r="F65" s="132">
        <f>F66</f>
        <v>16000</v>
      </c>
    </row>
    <row r="66" spans="2:6" ht="12.75">
      <c r="B66" s="104"/>
      <c r="C66" s="87"/>
      <c r="D66" s="117" t="s">
        <v>77</v>
      </c>
      <c r="E66" s="56" t="s">
        <v>386</v>
      </c>
      <c r="F66" s="120">
        <f>F67</f>
        <v>16000</v>
      </c>
    </row>
    <row r="67" spans="2:6" ht="12.75">
      <c r="B67" s="103"/>
      <c r="C67" s="90"/>
      <c r="D67" s="133" t="s">
        <v>78</v>
      </c>
      <c r="E67" s="111" t="s">
        <v>69</v>
      </c>
      <c r="F67" s="132">
        <v>16000</v>
      </c>
    </row>
    <row r="68" spans="2:6" ht="12.75">
      <c r="B68" s="103"/>
      <c r="C68" s="126" t="s">
        <v>116</v>
      </c>
      <c r="D68" s="133"/>
      <c r="E68" s="111" t="s">
        <v>195</v>
      </c>
      <c r="F68" s="132">
        <f>F69</f>
        <v>404666</v>
      </c>
    </row>
    <row r="69" spans="2:6" ht="12.75">
      <c r="B69" s="103"/>
      <c r="C69" s="90"/>
      <c r="D69" s="133" t="s">
        <v>79</v>
      </c>
      <c r="E69" s="111" t="s">
        <v>80</v>
      </c>
      <c r="F69" s="132">
        <f>F70</f>
        <v>404666</v>
      </c>
    </row>
    <row r="70" spans="2:6" ht="12.75">
      <c r="B70" s="103"/>
      <c r="C70" s="90"/>
      <c r="D70" s="133" t="s">
        <v>117</v>
      </c>
      <c r="E70" s="111" t="s">
        <v>118</v>
      </c>
      <c r="F70" s="548">
        <v>404666</v>
      </c>
    </row>
    <row r="71" spans="2:6" ht="12.75">
      <c r="B71" s="103"/>
      <c r="C71" s="90">
        <v>5210000</v>
      </c>
      <c r="D71" s="133"/>
      <c r="E71" s="134" t="s">
        <v>98</v>
      </c>
      <c r="F71" s="132">
        <f>F72</f>
        <v>438000</v>
      </c>
    </row>
    <row r="72" spans="2:6" ht="23.25" customHeight="1">
      <c r="B72" s="103"/>
      <c r="C72" s="90">
        <v>5210100</v>
      </c>
      <c r="D72" s="133"/>
      <c r="E72" s="134" t="s">
        <v>119</v>
      </c>
      <c r="F72" s="132">
        <f>F73</f>
        <v>438000</v>
      </c>
    </row>
    <row r="73" spans="2:6" ht="12.75">
      <c r="B73" s="103"/>
      <c r="C73" s="90"/>
      <c r="D73" s="133" t="s">
        <v>79</v>
      </c>
      <c r="E73" s="111" t="s">
        <v>80</v>
      </c>
      <c r="F73" s="132">
        <f>F74</f>
        <v>438000</v>
      </c>
    </row>
    <row r="74" spans="2:6" ht="12.75">
      <c r="B74" s="103"/>
      <c r="C74" s="90"/>
      <c r="D74" s="133" t="s">
        <v>117</v>
      </c>
      <c r="E74" s="111" t="s">
        <v>118</v>
      </c>
      <c r="F74" s="132">
        <v>438000</v>
      </c>
    </row>
    <row r="75" spans="2:6" ht="12.75">
      <c r="B75" s="103"/>
      <c r="C75" s="117" t="s">
        <v>120</v>
      </c>
      <c r="D75" s="133"/>
      <c r="E75" s="111" t="s">
        <v>121</v>
      </c>
      <c r="F75" s="132">
        <f>F76</f>
        <v>40500</v>
      </c>
    </row>
    <row r="76" spans="2:6" ht="12.75">
      <c r="B76" s="103"/>
      <c r="C76" s="117" t="s">
        <v>122</v>
      </c>
      <c r="D76" s="133"/>
      <c r="E76" s="111" t="s">
        <v>123</v>
      </c>
      <c r="F76" s="132">
        <f>F77+F79</f>
        <v>40500</v>
      </c>
    </row>
    <row r="77" spans="2:6" ht="24">
      <c r="B77" s="103"/>
      <c r="C77" s="90"/>
      <c r="D77" s="133" t="s">
        <v>74</v>
      </c>
      <c r="E77" s="134" t="s">
        <v>387</v>
      </c>
      <c r="F77" s="132">
        <f>F78</f>
        <v>4687</v>
      </c>
    </row>
    <row r="78" spans="2:6" ht="12.75">
      <c r="B78" s="103"/>
      <c r="C78" s="90"/>
      <c r="D78" s="133" t="s">
        <v>75</v>
      </c>
      <c r="E78" s="111" t="s">
        <v>76</v>
      </c>
      <c r="F78" s="132">
        <v>4687</v>
      </c>
    </row>
    <row r="79" spans="2:6" ht="12.75">
      <c r="B79" s="103"/>
      <c r="C79" s="90"/>
      <c r="D79" s="133" t="s">
        <v>77</v>
      </c>
      <c r="E79" s="111" t="s">
        <v>386</v>
      </c>
      <c r="F79" s="132">
        <f>F80</f>
        <v>35813</v>
      </c>
    </row>
    <row r="80" spans="2:6" ht="12.75">
      <c r="B80" s="103"/>
      <c r="C80" s="90"/>
      <c r="D80" s="133" t="s">
        <v>78</v>
      </c>
      <c r="E80" s="111" t="s">
        <v>69</v>
      </c>
      <c r="F80" s="132">
        <v>35813</v>
      </c>
    </row>
    <row r="81" spans="2:6" ht="12.75">
      <c r="B81" s="72" t="s">
        <v>124</v>
      </c>
      <c r="C81" s="135"/>
      <c r="D81" s="136"/>
      <c r="E81" s="137" t="s">
        <v>125</v>
      </c>
      <c r="F81" s="138">
        <f>F82</f>
        <v>166000</v>
      </c>
    </row>
    <row r="82" spans="2:6" ht="12.75">
      <c r="B82" s="139" t="s">
        <v>126</v>
      </c>
      <c r="C82" s="140"/>
      <c r="D82" s="141"/>
      <c r="E82" s="142" t="s">
        <v>127</v>
      </c>
      <c r="F82" s="143">
        <f>F83</f>
        <v>166000</v>
      </c>
    </row>
    <row r="83" spans="2:6" ht="22.5" customHeight="1">
      <c r="B83" s="139"/>
      <c r="C83" s="84" t="s">
        <v>128</v>
      </c>
      <c r="D83" s="144"/>
      <c r="E83" s="145" t="s">
        <v>129</v>
      </c>
      <c r="F83" s="146">
        <f>F84+F86</f>
        <v>166000</v>
      </c>
    </row>
    <row r="84" spans="2:6" ht="23.25" customHeight="1">
      <c r="B84" s="147"/>
      <c r="C84" s="148"/>
      <c r="D84" s="117" t="s">
        <v>74</v>
      </c>
      <c r="E84" s="145" t="s">
        <v>385</v>
      </c>
      <c r="F84" s="143">
        <f>F85</f>
        <v>128380</v>
      </c>
    </row>
    <row r="85" spans="2:6" ht="12" customHeight="1">
      <c r="B85" s="149"/>
      <c r="C85" s="150"/>
      <c r="D85" s="133" t="s">
        <v>75</v>
      </c>
      <c r="E85" s="151" t="s">
        <v>76</v>
      </c>
      <c r="F85" s="152">
        <v>128380</v>
      </c>
    </row>
    <row r="86" spans="2:6" ht="12" customHeight="1">
      <c r="B86" s="149"/>
      <c r="C86" s="135"/>
      <c r="D86" s="133" t="s">
        <v>77</v>
      </c>
      <c r="E86" s="151" t="s">
        <v>386</v>
      </c>
      <c r="F86" s="152">
        <f>F87</f>
        <v>37620</v>
      </c>
    </row>
    <row r="87" spans="2:6" ht="12" customHeight="1">
      <c r="B87" s="149"/>
      <c r="C87" s="135"/>
      <c r="D87" s="133" t="s">
        <v>78</v>
      </c>
      <c r="E87" s="151" t="s">
        <v>69</v>
      </c>
      <c r="F87" s="152">
        <v>37620</v>
      </c>
    </row>
    <row r="88" spans="2:6" ht="13.5" customHeight="1">
      <c r="B88" s="156" t="s">
        <v>133</v>
      </c>
      <c r="C88" s="157"/>
      <c r="D88" s="156"/>
      <c r="E88" s="158" t="s">
        <v>134</v>
      </c>
      <c r="F88" s="159">
        <f>F89+F98</f>
        <v>369000</v>
      </c>
    </row>
    <row r="89" spans="2:6" ht="13.5" customHeight="1">
      <c r="B89" s="154" t="s">
        <v>135</v>
      </c>
      <c r="C89" s="160"/>
      <c r="D89" s="161"/>
      <c r="E89" s="162" t="s">
        <v>136</v>
      </c>
      <c r="F89" s="143">
        <f>F90+F94</f>
        <v>144000</v>
      </c>
    </row>
    <row r="90" spans="2:6" ht="13.5" customHeight="1">
      <c r="B90" s="154"/>
      <c r="C90" s="160">
        <v>3150000</v>
      </c>
      <c r="D90" s="161"/>
      <c r="E90" s="111" t="s">
        <v>289</v>
      </c>
      <c r="F90" s="143">
        <f>F91</f>
        <v>20000</v>
      </c>
    </row>
    <row r="91" spans="2:6" ht="13.5" customHeight="1">
      <c r="B91" s="154"/>
      <c r="C91" s="160">
        <v>3150300</v>
      </c>
      <c r="D91" s="161"/>
      <c r="E91" s="111" t="s">
        <v>290</v>
      </c>
      <c r="F91" s="143">
        <f>F92</f>
        <v>20000</v>
      </c>
    </row>
    <row r="92" spans="2:6" ht="13.5" customHeight="1">
      <c r="B92" s="154"/>
      <c r="C92" s="160"/>
      <c r="D92" s="161">
        <v>200</v>
      </c>
      <c r="E92" s="111" t="s">
        <v>386</v>
      </c>
      <c r="F92" s="143">
        <f>F93</f>
        <v>20000</v>
      </c>
    </row>
    <row r="93" spans="2:6" ht="13.5" customHeight="1">
      <c r="B93" s="154"/>
      <c r="C93" s="160"/>
      <c r="D93" s="161">
        <v>240</v>
      </c>
      <c r="E93" s="111" t="s">
        <v>69</v>
      </c>
      <c r="F93" s="143">
        <v>20000</v>
      </c>
    </row>
    <row r="94" spans="2:6" ht="60.75" customHeight="1">
      <c r="B94" s="83"/>
      <c r="C94" s="87">
        <v>5210600</v>
      </c>
      <c r="D94" s="83"/>
      <c r="E94" s="97" t="s">
        <v>392</v>
      </c>
      <c r="F94" s="85">
        <f>F95</f>
        <v>124000</v>
      </c>
    </row>
    <row r="95" spans="2:6" ht="26.25" customHeight="1">
      <c r="B95" s="100"/>
      <c r="C95" s="95">
        <v>5210601</v>
      </c>
      <c r="D95" s="83"/>
      <c r="E95" s="97" t="s">
        <v>397</v>
      </c>
      <c r="F95" s="82">
        <f>F96</f>
        <v>124000</v>
      </c>
    </row>
    <row r="96" spans="2:6" ht="12" customHeight="1">
      <c r="B96" s="100"/>
      <c r="C96" s="95"/>
      <c r="D96" s="83">
        <v>200</v>
      </c>
      <c r="E96" s="97" t="s">
        <v>386</v>
      </c>
      <c r="F96" s="82">
        <f>F97</f>
        <v>124000</v>
      </c>
    </row>
    <row r="97" spans="2:6" ht="12" customHeight="1">
      <c r="B97" s="100"/>
      <c r="C97" s="95"/>
      <c r="D97" s="83">
        <v>240</v>
      </c>
      <c r="E97" s="97" t="s">
        <v>69</v>
      </c>
      <c r="F97" s="82">
        <v>124000</v>
      </c>
    </row>
    <row r="98" spans="2:6" ht="12" customHeight="1">
      <c r="B98" s="156" t="s">
        <v>394</v>
      </c>
      <c r="C98" s="107"/>
      <c r="D98" s="73"/>
      <c r="E98" s="546" t="s">
        <v>395</v>
      </c>
      <c r="F98" s="109">
        <f>F99</f>
        <v>225000</v>
      </c>
    </row>
    <row r="99" spans="2:6" ht="60.75" customHeight="1">
      <c r="B99" s="100"/>
      <c r="C99" s="95">
        <v>5210600</v>
      </c>
      <c r="D99" s="83"/>
      <c r="E99" s="97" t="s">
        <v>392</v>
      </c>
      <c r="F99" s="82">
        <f>F100</f>
        <v>225000</v>
      </c>
    </row>
    <row r="100" spans="2:6" ht="12" customHeight="1">
      <c r="B100" s="100"/>
      <c r="C100" s="95">
        <v>5210614</v>
      </c>
      <c r="D100" s="83"/>
      <c r="E100" s="97" t="s">
        <v>396</v>
      </c>
      <c r="F100" s="82">
        <f>F101</f>
        <v>225000</v>
      </c>
    </row>
    <row r="101" spans="2:6" ht="12" customHeight="1">
      <c r="B101" s="100"/>
      <c r="C101" s="95"/>
      <c r="D101" s="83">
        <v>500</v>
      </c>
      <c r="E101" s="97" t="s">
        <v>98</v>
      </c>
      <c r="F101" s="82">
        <f>F102</f>
        <v>225000</v>
      </c>
    </row>
    <row r="102" spans="2:6" ht="12" customHeight="1">
      <c r="B102" s="100"/>
      <c r="C102" s="95"/>
      <c r="D102" s="83">
        <v>540</v>
      </c>
      <c r="E102" s="97" t="s">
        <v>224</v>
      </c>
      <c r="F102" s="82">
        <v>225000</v>
      </c>
    </row>
    <row r="103" spans="2:6" ht="12.75">
      <c r="B103" s="156" t="s">
        <v>137</v>
      </c>
      <c r="C103" s="150"/>
      <c r="D103" s="141"/>
      <c r="E103" s="163" t="s">
        <v>138</v>
      </c>
      <c r="F103" s="159">
        <f>F104+F113+F117</f>
        <v>2278500</v>
      </c>
    </row>
    <row r="104" spans="2:6" ht="12.75">
      <c r="B104" s="156" t="s">
        <v>139</v>
      </c>
      <c r="C104" s="150"/>
      <c r="D104" s="141"/>
      <c r="E104" s="163" t="s">
        <v>140</v>
      </c>
      <c r="F104" s="159">
        <f>F105+F110</f>
        <v>50000</v>
      </c>
    </row>
    <row r="105" spans="2:6" ht="12.75">
      <c r="B105" s="99" t="s">
        <v>139</v>
      </c>
      <c r="C105" s="150"/>
      <c r="D105" s="141"/>
      <c r="E105" s="96" t="s">
        <v>140</v>
      </c>
      <c r="F105" s="85">
        <f>F106</f>
        <v>50000</v>
      </c>
    </row>
    <row r="106" spans="2:6" ht="12.75">
      <c r="B106" s="104"/>
      <c r="C106" s="87">
        <v>3500000</v>
      </c>
      <c r="D106" s="83"/>
      <c r="E106" s="164" t="s">
        <v>141</v>
      </c>
      <c r="F106" s="85">
        <f>F107</f>
        <v>50000</v>
      </c>
    </row>
    <row r="107" spans="2:6" ht="24">
      <c r="B107" s="80"/>
      <c r="C107" s="95">
        <v>3500200</v>
      </c>
      <c r="D107" s="100"/>
      <c r="E107" s="164" t="s">
        <v>142</v>
      </c>
      <c r="F107" s="82">
        <f>F108</f>
        <v>50000</v>
      </c>
    </row>
    <row r="108" spans="2:6" ht="12.75">
      <c r="B108" s="80"/>
      <c r="C108" s="95"/>
      <c r="D108" s="100">
        <v>200</v>
      </c>
      <c r="E108" s="164" t="s">
        <v>386</v>
      </c>
      <c r="F108" s="82">
        <f>F109</f>
        <v>50000</v>
      </c>
    </row>
    <row r="109" spans="2:6" ht="12.75">
      <c r="B109" s="100"/>
      <c r="C109" s="95"/>
      <c r="D109" s="100">
        <v>240</v>
      </c>
      <c r="E109" s="17" t="s">
        <v>69</v>
      </c>
      <c r="F109" s="547">
        <v>50000</v>
      </c>
    </row>
    <row r="110" spans="2:6" ht="0.75" customHeight="1">
      <c r="B110" s="99" t="s">
        <v>139</v>
      </c>
      <c r="C110" s="150"/>
      <c r="D110" s="141"/>
      <c r="E110" s="96" t="s">
        <v>140</v>
      </c>
      <c r="F110" s="120">
        <f>F111</f>
        <v>0</v>
      </c>
    </row>
    <row r="111" spans="2:6" ht="12.75" hidden="1">
      <c r="B111" s="104"/>
      <c r="C111" s="87">
        <v>3500300</v>
      </c>
      <c r="D111" s="83"/>
      <c r="E111" s="56" t="s">
        <v>143</v>
      </c>
      <c r="F111" s="120">
        <f>F112</f>
        <v>0</v>
      </c>
    </row>
    <row r="112" spans="2:6" ht="12.75" hidden="1">
      <c r="B112" s="100"/>
      <c r="C112" s="95"/>
      <c r="D112" s="100">
        <v>500</v>
      </c>
      <c r="E112" s="17" t="s">
        <v>89</v>
      </c>
      <c r="F112" s="165"/>
    </row>
    <row r="113" spans="2:6" ht="12.75">
      <c r="B113" s="166" t="s">
        <v>144</v>
      </c>
      <c r="C113" s="167"/>
      <c r="D113" s="168"/>
      <c r="E113" s="163" t="s">
        <v>145</v>
      </c>
      <c r="F113" s="75">
        <f>F115</f>
        <v>50000</v>
      </c>
    </row>
    <row r="114" spans="2:6" ht="12.75">
      <c r="B114" s="169"/>
      <c r="C114" s="170">
        <v>3510500</v>
      </c>
      <c r="D114" s="171"/>
      <c r="E114" s="96" t="s">
        <v>146</v>
      </c>
      <c r="F114" s="120">
        <f>F115</f>
        <v>50000</v>
      </c>
    </row>
    <row r="115" spans="2:6" ht="12.75" customHeight="1">
      <c r="B115" s="172"/>
      <c r="C115" s="173"/>
      <c r="D115" s="172">
        <v>200</v>
      </c>
      <c r="E115" s="96" t="s">
        <v>386</v>
      </c>
      <c r="F115" s="165">
        <f>F116</f>
        <v>50000</v>
      </c>
    </row>
    <row r="116" spans="2:6" ht="12.75" customHeight="1">
      <c r="B116" s="172"/>
      <c r="C116" s="173"/>
      <c r="D116" s="172">
        <v>240</v>
      </c>
      <c r="E116" s="96" t="s">
        <v>69</v>
      </c>
      <c r="F116" s="547">
        <v>50000</v>
      </c>
    </row>
    <row r="117" spans="2:6" ht="16.5" customHeight="1">
      <c r="B117" s="174" t="s">
        <v>147</v>
      </c>
      <c r="C117" s="141"/>
      <c r="D117" s="141"/>
      <c r="E117" s="163" t="s">
        <v>148</v>
      </c>
      <c r="F117" s="75">
        <f>F126+F129+F132+F135+F118</f>
        <v>2178500</v>
      </c>
    </row>
    <row r="118" spans="2:6" ht="16.5" customHeight="1">
      <c r="B118" s="174"/>
      <c r="C118" s="141">
        <v>5210000</v>
      </c>
      <c r="D118" s="141"/>
      <c r="E118" s="163" t="s">
        <v>98</v>
      </c>
      <c r="F118" s="75">
        <f>F119+F122</f>
        <v>1038500</v>
      </c>
    </row>
    <row r="119" spans="2:6" ht="18.75" customHeight="1">
      <c r="B119" s="99"/>
      <c r="C119" s="161">
        <v>5210102</v>
      </c>
      <c r="D119" s="161"/>
      <c r="E119" s="97" t="s">
        <v>300</v>
      </c>
      <c r="F119" s="120">
        <f>F120</f>
        <v>742400</v>
      </c>
    </row>
    <row r="120" spans="2:6" ht="14.25" customHeight="1">
      <c r="B120" s="99"/>
      <c r="C120" s="161"/>
      <c r="D120" s="161">
        <v>800</v>
      </c>
      <c r="E120" s="97" t="s">
        <v>80</v>
      </c>
      <c r="F120" s="120">
        <f>F121</f>
        <v>742400</v>
      </c>
    </row>
    <row r="121" spans="2:6" ht="15" customHeight="1">
      <c r="B121" s="99"/>
      <c r="C121" s="161"/>
      <c r="D121" s="161">
        <v>870</v>
      </c>
      <c r="E121" s="97" t="s">
        <v>118</v>
      </c>
      <c r="F121" s="120">
        <v>742400</v>
      </c>
    </row>
    <row r="122" spans="2:6" ht="61.5" customHeight="1">
      <c r="B122" s="99"/>
      <c r="C122" s="161">
        <v>5210600</v>
      </c>
      <c r="D122" s="161"/>
      <c r="E122" s="97" t="s">
        <v>392</v>
      </c>
      <c r="F122" s="120">
        <f>F123</f>
        <v>296100</v>
      </c>
    </row>
    <row r="123" spans="2:6" ht="15.75" customHeight="1">
      <c r="B123" s="174"/>
      <c r="C123" s="83">
        <v>5210602</v>
      </c>
      <c r="D123" s="141"/>
      <c r="E123" s="97" t="s">
        <v>398</v>
      </c>
      <c r="F123" s="120">
        <f>F124</f>
        <v>296100</v>
      </c>
    </row>
    <row r="124" spans="2:6" ht="16.5" customHeight="1">
      <c r="B124" s="174"/>
      <c r="C124" s="83"/>
      <c r="D124" s="83">
        <v>200</v>
      </c>
      <c r="E124" s="96" t="s">
        <v>386</v>
      </c>
      <c r="F124" s="120">
        <f>F125</f>
        <v>296100</v>
      </c>
    </row>
    <row r="125" spans="2:6" ht="16.5" customHeight="1">
      <c r="B125" s="174"/>
      <c r="C125" s="83"/>
      <c r="D125" s="83">
        <v>240</v>
      </c>
      <c r="E125" s="96" t="s">
        <v>69</v>
      </c>
      <c r="F125" s="120">
        <v>296100</v>
      </c>
    </row>
    <row r="126" spans="2:6" ht="14.25" customHeight="1">
      <c r="B126" s="104"/>
      <c r="C126" s="83">
        <v>6000100</v>
      </c>
      <c r="D126" s="83"/>
      <c r="E126" s="96" t="s">
        <v>149</v>
      </c>
      <c r="F126" s="85">
        <f>F127</f>
        <v>450000</v>
      </c>
    </row>
    <row r="127" spans="2:6" ht="13.5" customHeight="1">
      <c r="B127" s="100"/>
      <c r="C127" s="100"/>
      <c r="D127" s="100">
        <v>200</v>
      </c>
      <c r="E127" s="56" t="s">
        <v>386</v>
      </c>
      <c r="F127" s="82">
        <f>F128</f>
        <v>450000</v>
      </c>
    </row>
    <row r="128" spans="2:6" ht="13.5" customHeight="1">
      <c r="B128" s="100"/>
      <c r="C128" s="124"/>
      <c r="D128" s="100">
        <v>240</v>
      </c>
      <c r="E128" s="17" t="s">
        <v>69</v>
      </c>
      <c r="F128" s="82">
        <v>450000</v>
      </c>
    </row>
    <row r="129" spans="2:6" ht="12.75" customHeight="1">
      <c r="B129" s="104"/>
      <c r="C129" s="83">
        <v>6000300</v>
      </c>
      <c r="D129" s="83"/>
      <c r="E129" s="96" t="s">
        <v>150</v>
      </c>
      <c r="F129" s="85">
        <f>F130</f>
        <v>10000</v>
      </c>
    </row>
    <row r="130" spans="2:6" ht="12" customHeight="1">
      <c r="B130" s="100"/>
      <c r="C130" s="100"/>
      <c r="D130" s="100">
        <v>200</v>
      </c>
      <c r="E130" s="56" t="s">
        <v>386</v>
      </c>
      <c r="F130" s="82">
        <f>F131</f>
        <v>10000</v>
      </c>
    </row>
    <row r="131" spans="2:6" ht="12" customHeight="1">
      <c r="B131" s="100"/>
      <c r="C131" s="124"/>
      <c r="D131" s="100">
        <v>240</v>
      </c>
      <c r="E131" s="17" t="s">
        <v>69</v>
      </c>
      <c r="F131" s="82">
        <v>10000</v>
      </c>
    </row>
    <row r="132" spans="2:6" ht="12.75">
      <c r="B132" s="104"/>
      <c r="C132" s="179">
        <v>6000400</v>
      </c>
      <c r="D132" s="83"/>
      <c r="E132" s="96" t="s">
        <v>151</v>
      </c>
      <c r="F132" s="85">
        <f>F133</f>
        <v>10000</v>
      </c>
    </row>
    <row r="133" spans="2:6" ht="12.75">
      <c r="B133" s="83"/>
      <c r="C133" s="83"/>
      <c r="D133" s="83">
        <v>200</v>
      </c>
      <c r="E133" s="176" t="s">
        <v>386</v>
      </c>
      <c r="F133" s="85">
        <f>F134</f>
        <v>10000</v>
      </c>
    </row>
    <row r="134" spans="2:6" ht="12.75">
      <c r="B134" s="177"/>
      <c r="C134" s="177"/>
      <c r="D134" s="177">
        <v>240</v>
      </c>
      <c r="E134" s="17" t="s">
        <v>69</v>
      </c>
      <c r="F134" s="178">
        <v>10000</v>
      </c>
    </row>
    <row r="135" spans="2:6" ht="23.25" customHeight="1">
      <c r="B135" s="104"/>
      <c r="C135" s="83">
        <v>6000500</v>
      </c>
      <c r="D135" s="83"/>
      <c r="E135" s="180" t="s">
        <v>152</v>
      </c>
      <c r="F135" s="85">
        <f>F136+F142</f>
        <v>670000</v>
      </c>
    </row>
    <row r="136" spans="2:6" ht="16.5" customHeight="1">
      <c r="B136" s="83"/>
      <c r="C136" s="83"/>
      <c r="D136" s="110">
        <v>200</v>
      </c>
      <c r="E136" s="181" t="s">
        <v>386</v>
      </c>
      <c r="F136" s="85">
        <f>F141</f>
        <v>600000</v>
      </c>
    </row>
    <row r="137" spans="2:6" ht="0.75" customHeight="1" hidden="1">
      <c r="B137" s="182" t="s">
        <v>153</v>
      </c>
      <c r="C137" s="100"/>
      <c r="D137" s="177"/>
      <c r="E137" s="183" t="s">
        <v>154</v>
      </c>
      <c r="F137" s="184">
        <f>F138</f>
        <v>0</v>
      </c>
    </row>
    <row r="138" spans="2:6" ht="18" customHeight="1" hidden="1">
      <c r="B138" s="99" t="s">
        <v>155</v>
      </c>
      <c r="C138" s="83"/>
      <c r="D138" s="83"/>
      <c r="E138" s="17" t="s">
        <v>156</v>
      </c>
      <c r="F138" s="82">
        <f>F139</f>
        <v>0</v>
      </c>
    </row>
    <row r="139" spans="2:6" ht="16.5" customHeight="1" hidden="1">
      <c r="B139" s="83"/>
      <c r="C139" s="83">
        <v>5210307</v>
      </c>
      <c r="D139" s="185"/>
      <c r="E139" s="96" t="s">
        <v>157</v>
      </c>
      <c r="F139" s="186">
        <f>F140</f>
        <v>0</v>
      </c>
    </row>
    <row r="140" spans="2:6" ht="15" customHeight="1" hidden="1">
      <c r="B140" s="177"/>
      <c r="C140" s="177"/>
      <c r="D140" s="117" t="s">
        <v>131</v>
      </c>
      <c r="E140" s="96" t="s">
        <v>132</v>
      </c>
      <c r="F140" s="187"/>
    </row>
    <row r="141" spans="2:6" ht="15.75" customHeight="1">
      <c r="B141" s="89"/>
      <c r="C141" s="89"/>
      <c r="D141" s="84" t="s">
        <v>78</v>
      </c>
      <c r="E141" s="96" t="s">
        <v>69</v>
      </c>
      <c r="F141" s="548">
        <v>600000</v>
      </c>
    </row>
    <row r="142" spans="2:6" ht="14.25" customHeight="1">
      <c r="B142" s="83"/>
      <c r="C142" s="83"/>
      <c r="D142" s="84" t="s">
        <v>79</v>
      </c>
      <c r="E142" s="96" t="s">
        <v>80</v>
      </c>
      <c r="F142" s="85">
        <f>F143</f>
        <v>70000</v>
      </c>
    </row>
    <row r="143" spans="2:6" ht="23.25" customHeight="1">
      <c r="B143" s="177"/>
      <c r="C143" s="177"/>
      <c r="D143" s="84" t="s">
        <v>81</v>
      </c>
      <c r="E143" s="97" t="s">
        <v>82</v>
      </c>
      <c r="F143" s="187">
        <v>70000</v>
      </c>
    </row>
    <row r="144" spans="2:6" ht="12.75">
      <c r="B144" s="182" t="s">
        <v>158</v>
      </c>
      <c r="C144" s="100"/>
      <c r="D144" s="100"/>
      <c r="E144" s="163" t="s">
        <v>159</v>
      </c>
      <c r="F144" s="75">
        <f>F146</f>
        <v>3164380</v>
      </c>
    </row>
    <row r="145" spans="2:6" ht="12.75">
      <c r="B145" s="188" t="s">
        <v>160</v>
      </c>
      <c r="C145" s="100">
        <v>4400000</v>
      </c>
      <c r="D145" s="110"/>
      <c r="E145" s="175" t="s">
        <v>161</v>
      </c>
      <c r="F145" s="82"/>
    </row>
    <row r="146" spans="2:6" ht="12.75">
      <c r="B146" s="189"/>
      <c r="C146" s="89"/>
      <c r="D146" s="130"/>
      <c r="E146" s="105" t="s">
        <v>162</v>
      </c>
      <c r="F146" s="106">
        <f>F147</f>
        <v>3164380</v>
      </c>
    </row>
    <row r="147" spans="2:6" ht="24">
      <c r="B147" s="185"/>
      <c r="C147" s="83">
        <v>4409900</v>
      </c>
      <c r="D147" s="190"/>
      <c r="E147" s="191" t="s">
        <v>163</v>
      </c>
      <c r="F147" s="106">
        <f>F148</f>
        <v>3164380</v>
      </c>
    </row>
    <row r="148" spans="2:6" ht="12.75">
      <c r="B148" s="83"/>
      <c r="C148" s="83">
        <v>4409901</v>
      </c>
      <c r="D148" s="83"/>
      <c r="E148" s="96" t="s">
        <v>164</v>
      </c>
      <c r="F148" s="192">
        <f>F149</f>
        <v>3164380</v>
      </c>
    </row>
    <row r="149" spans="2:6" ht="24">
      <c r="B149" s="83"/>
      <c r="C149" s="83"/>
      <c r="D149" s="84" t="s">
        <v>165</v>
      </c>
      <c r="E149" s="97" t="s">
        <v>166</v>
      </c>
      <c r="F149" s="192">
        <f>F157</f>
        <v>3164380</v>
      </c>
    </row>
    <row r="150" spans="2:6" ht="12.75" hidden="1">
      <c r="B150" s="100"/>
      <c r="C150" s="193">
        <v>4409902</v>
      </c>
      <c r="D150" s="194"/>
      <c r="E150" s="195" t="s">
        <v>167</v>
      </c>
      <c r="F150" s="82"/>
    </row>
    <row r="151" spans="2:6" ht="12.75" hidden="1">
      <c r="B151" s="196"/>
      <c r="C151" s="189"/>
      <c r="D151" s="89"/>
      <c r="E151" s="197" t="s">
        <v>168</v>
      </c>
      <c r="F151" s="106">
        <f>F152</f>
        <v>0</v>
      </c>
    </row>
    <row r="152" spans="2:6" ht="12.75" hidden="1">
      <c r="B152" s="83"/>
      <c r="C152" s="83"/>
      <c r="D152" s="99" t="s">
        <v>169</v>
      </c>
      <c r="E152" s="198" t="s">
        <v>170</v>
      </c>
      <c r="F152" s="178">
        <v>0</v>
      </c>
    </row>
    <row r="153" spans="2:6" ht="24" hidden="1">
      <c r="B153" s="174" t="s">
        <v>171</v>
      </c>
      <c r="C153" s="83"/>
      <c r="D153" s="83"/>
      <c r="E153" s="199" t="s">
        <v>172</v>
      </c>
      <c r="F153" s="75">
        <f>F154</f>
        <v>0</v>
      </c>
    </row>
    <row r="154" spans="2:6" ht="12" customHeight="1" hidden="1">
      <c r="B154" s="99"/>
      <c r="C154" s="83">
        <v>7950500</v>
      </c>
      <c r="D154" s="83"/>
      <c r="E154" s="17" t="s">
        <v>173</v>
      </c>
      <c r="F154" s="85">
        <f>F155</f>
        <v>0</v>
      </c>
    </row>
    <row r="155" spans="2:6" ht="15" customHeight="1" hidden="1">
      <c r="B155" s="83"/>
      <c r="C155" s="83">
        <v>5210310</v>
      </c>
      <c r="D155" s="185"/>
      <c r="E155" s="96" t="s">
        <v>174</v>
      </c>
      <c r="F155" s="186">
        <f>F156</f>
        <v>0</v>
      </c>
    </row>
    <row r="156" spans="2:6" ht="13.5" customHeight="1" hidden="1">
      <c r="B156" s="177"/>
      <c r="C156" s="177"/>
      <c r="D156" s="117" t="s">
        <v>131</v>
      </c>
      <c r="E156" s="96" t="s">
        <v>132</v>
      </c>
      <c r="F156" s="187">
        <v>0</v>
      </c>
    </row>
    <row r="157" spans="2:6" ht="13.5" customHeight="1">
      <c r="B157" s="89"/>
      <c r="C157" s="177"/>
      <c r="D157" s="117" t="s">
        <v>175</v>
      </c>
      <c r="E157" s="96" t="s">
        <v>176</v>
      </c>
      <c r="F157" s="548">
        <v>3164380</v>
      </c>
    </row>
    <row r="158" spans="2:6" ht="12" customHeight="1">
      <c r="B158" s="174" t="s">
        <v>177</v>
      </c>
      <c r="C158" s="83"/>
      <c r="D158" s="83"/>
      <c r="E158" s="183" t="s">
        <v>178</v>
      </c>
      <c r="F158" s="200">
        <f>F159</f>
        <v>97900</v>
      </c>
    </row>
    <row r="159" spans="2:6" ht="12.75">
      <c r="B159" s="99" t="s">
        <v>179</v>
      </c>
      <c r="C159" s="83"/>
      <c r="D159" s="83"/>
      <c r="E159" s="96" t="s">
        <v>180</v>
      </c>
      <c r="F159" s="82">
        <f>F160</f>
        <v>97900</v>
      </c>
    </row>
    <row r="160" spans="2:6" ht="12.75">
      <c r="B160" s="99"/>
      <c r="C160" s="83">
        <v>5050000</v>
      </c>
      <c r="D160" s="83"/>
      <c r="E160" s="96" t="s">
        <v>181</v>
      </c>
      <c r="F160" s="82">
        <f>F161</f>
        <v>97900</v>
      </c>
    </row>
    <row r="161" spans="2:6" ht="47.25" customHeight="1">
      <c r="B161" s="83"/>
      <c r="C161" s="83">
        <v>5055100</v>
      </c>
      <c r="D161" s="83"/>
      <c r="E161" s="201" t="s">
        <v>295</v>
      </c>
      <c r="F161" s="85">
        <f>F162</f>
        <v>97900</v>
      </c>
    </row>
    <row r="162" spans="2:6" ht="15" customHeight="1">
      <c r="B162" s="83"/>
      <c r="C162" s="83"/>
      <c r="D162" s="126" t="s">
        <v>182</v>
      </c>
      <c r="E162" s="17" t="s">
        <v>183</v>
      </c>
      <c r="F162" s="85">
        <f>F166</f>
        <v>97900</v>
      </c>
    </row>
    <row r="163" spans="2:6" ht="19.5" customHeight="1" hidden="1">
      <c r="B163" s="99" t="s">
        <v>179</v>
      </c>
      <c r="C163" s="83"/>
      <c r="D163" s="83"/>
      <c r="E163" s="96" t="s">
        <v>180</v>
      </c>
      <c r="F163" s="82">
        <f>F164</f>
        <v>0</v>
      </c>
    </row>
    <row r="164" spans="2:6" ht="12.75" hidden="1">
      <c r="B164" s="83"/>
      <c r="C164" s="83">
        <v>7950200</v>
      </c>
      <c r="D164" s="193"/>
      <c r="E164" s="56" t="s">
        <v>184</v>
      </c>
      <c r="F164" s="85">
        <f>F165</f>
        <v>0</v>
      </c>
    </row>
    <row r="165" spans="2:6" ht="12.75" hidden="1">
      <c r="B165" s="177"/>
      <c r="C165" s="177"/>
      <c r="D165" s="202" t="s">
        <v>131</v>
      </c>
      <c r="E165" s="96" t="s">
        <v>132</v>
      </c>
      <c r="F165" s="178"/>
    </row>
    <row r="166" spans="2:6" ht="15.75" customHeight="1" thickBot="1">
      <c r="B166" s="89"/>
      <c r="C166" s="89"/>
      <c r="D166" s="84" t="s">
        <v>185</v>
      </c>
      <c r="E166" s="203" t="s">
        <v>186</v>
      </c>
      <c r="F166" s="106">
        <v>97900</v>
      </c>
    </row>
    <row r="167" spans="2:6" ht="13.5" thickBot="1">
      <c r="B167" s="206"/>
      <c r="C167" s="207"/>
      <c r="D167" s="207"/>
      <c r="E167" s="208" t="s">
        <v>189</v>
      </c>
      <c r="F167" s="209">
        <f>F10+F81+F88+F103+F144+F158</f>
        <v>10999560</v>
      </c>
    </row>
    <row r="168" spans="2:6" ht="12.75">
      <c r="B168" s="210"/>
      <c r="C168" s="210"/>
      <c r="D168" s="210"/>
      <c r="E168" s="211"/>
      <c r="F168" s="212"/>
    </row>
    <row r="169" spans="2:6" ht="12.75">
      <c r="B169" s="210"/>
      <c r="C169" s="210"/>
      <c r="D169" s="210"/>
      <c r="E169" s="210"/>
      <c r="F169" s="22"/>
    </row>
    <row r="170" spans="2:6" ht="15">
      <c r="B170" s="13"/>
      <c r="C170" s="13"/>
      <c r="D170" s="13"/>
      <c r="E170" s="13"/>
      <c r="F170" s="213"/>
    </row>
    <row r="171" spans="2:6" ht="18">
      <c r="B171" s="214"/>
      <c r="C171" s="214"/>
      <c r="D171" s="214"/>
      <c r="E171" s="48"/>
      <c r="F171" s="215"/>
    </row>
    <row r="172" spans="5:6" ht="12.75">
      <c r="E172" s="216"/>
      <c r="F172" s="213"/>
    </row>
    <row r="174" ht="12.75">
      <c r="E174" s="217"/>
    </row>
    <row r="180" ht="12.75">
      <c r="F180" s="218"/>
    </row>
    <row r="181" ht="12.75">
      <c r="F181" s="219"/>
    </row>
  </sheetData>
  <sheetProtection/>
  <mergeCells count="2">
    <mergeCell ref="B6:F7"/>
    <mergeCell ref="C63:C64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pane xSplit="17520" topLeftCell="R1" activePane="topLeft" state="split"/>
      <selection pane="topLeft" activeCell="D2" sqref="D2"/>
      <selection pane="topRight" activeCell="R10" sqref="R10"/>
    </sheetView>
  </sheetViews>
  <sheetFormatPr defaultColWidth="9.00390625" defaultRowHeight="12.75"/>
  <cols>
    <col min="1" max="1" width="3.875" style="0" customWidth="1"/>
    <col min="2" max="2" width="6.25390625" style="0" customWidth="1"/>
    <col min="3" max="3" width="7.625" style="0" customWidth="1"/>
    <col min="4" max="4" width="6.125" style="0" customWidth="1"/>
    <col min="5" max="5" width="52.75390625" style="0" customWidth="1"/>
    <col min="6" max="6" width="10.125" style="0" customWidth="1"/>
    <col min="7" max="7" width="10.625" style="0" bestFit="1" customWidth="1"/>
  </cols>
  <sheetData>
    <row r="1" spans="2:7" ht="12.75">
      <c r="B1" s="6"/>
      <c r="C1" s="6"/>
      <c r="D1" s="6"/>
      <c r="E1" s="48"/>
      <c r="F1" s="6"/>
      <c r="G1" s="48" t="s">
        <v>190</v>
      </c>
    </row>
    <row r="2" spans="2:7" ht="10.5" customHeight="1">
      <c r="B2" s="6"/>
      <c r="C2" s="6"/>
      <c r="D2" s="6"/>
      <c r="E2" s="48"/>
      <c r="F2" s="6"/>
      <c r="G2" s="48" t="s">
        <v>50</v>
      </c>
    </row>
    <row r="3" spans="2:7" ht="10.5" customHeight="1">
      <c r="B3" s="6"/>
      <c r="C3" s="6"/>
      <c r="D3" s="6"/>
      <c r="E3" s="48"/>
      <c r="F3" s="6"/>
      <c r="G3" s="48" t="s">
        <v>51</v>
      </c>
    </row>
    <row r="4" spans="2:7" ht="12.75" customHeight="1">
      <c r="B4" s="6"/>
      <c r="C4" s="6"/>
      <c r="D4" s="6"/>
      <c r="E4" s="48"/>
      <c r="F4" s="6"/>
      <c r="G4" s="48" t="s">
        <v>402</v>
      </c>
    </row>
    <row r="5" spans="2:6" ht="13.5" customHeight="1">
      <c r="B5" s="6"/>
      <c r="C5" s="6"/>
      <c r="D5" s="6"/>
      <c r="E5" s="6"/>
      <c r="F5" s="6"/>
    </row>
    <row r="6" spans="2:7" ht="13.5" customHeight="1">
      <c r="B6" s="599" t="s">
        <v>200</v>
      </c>
      <c r="C6" s="599"/>
      <c r="D6" s="599"/>
      <c r="E6" s="599"/>
      <c r="F6" s="599"/>
      <c r="G6" s="599"/>
    </row>
    <row r="7" spans="2:7" ht="13.5" customHeight="1">
      <c r="B7" s="600"/>
      <c r="C7" s="600"/>
      <c r="D7" s="600"/>
      <c r="E7" s="600"/>
      <c r="F7" s="600"/>
      <c r="G7" s="600"/>
    </row>
    <row r="8" spans="2:7" ht="12.75">
      <c r="B8" s="79" t="s">
        <v>52</v>
      </c>
      <c r="C8" s="79" t="s">
        <v>53</v>
      </c>
      <c r="D8" s="79" t="s">
        <v>54</v>
      </c>
      <c r="E8" s="79" t="s">
        <v>55</v>
      </c>
      <c r="F8" s="79" t="s">
        <v>191</v>
      </c>
      <c r="G8" s="79" t="s">
        <v>19</v>
      </c>
    </row>
    <row r="9" spans="2:7" ht="12.75">
      <c r="B9" s="79">
        <v>1</v>
      </c>
      <c r="C9" s="79">
        <v>2</v>
      </c>
      <c r="D9" s="79">
        <v>3</v>
      </c>
      <c r="E9" s="79">
        <v>4</v>
      </c>
      <c r="F9" s="79">
        <v>5</v>
      </c>
      <c r="G9" s="79" t="s">
        <v>192</v>
      </c>
    </row>
    <row r="10" spans="2:7" ht="12.75">
      <c r="B10" s="156" t="s">
        <v>56</v>
      </c>
      <c r="C10" s="73"/>
      <c r="D10" s="73"/>
      <c r="E10" s="74" t="s">
        <v>57</v>
      </c>
      <c r="F10" s="75">
        <f>F11+F16+F20+F47+F34+F42</f>
        <v>4839779</v>
      </c>
      <c r="G10" s="75">
        <f>G11+G16+G20+G47+G34+G42</f>
        <v>4652859</v>
      </c>
    </row>
    <row r="11" spans="2:7" ht="28.5" customHeight="1">
      <c r="B11" s="72" t="s">
        <v>58</v>
      </c>
      <c r="C11" s="220"/>
      <c r="D11" s="80"/>
      <c r="E11" s="153" t="s">
        <v>59</v>
      </c>
      <c r="F11" s="109">
        <f aca="true" t="shared" si="0" ref="F11:G14">F12</f>
        <v>571840</v>
      </c>
      <c r="G11" s="109">
        <f t="shared" si="0"/>
        <v>571840</v>
      </c>
    </row>
    <row r="12" spans="2:7" ht="24" customHeight="1">
      <c r="B12" s="83"/>
      <c r="C12" s="221" t="s">
        <v>60</v>
      </c>
      <c r="D12" s="83"/>
      <c r="E12" s="81" t="s">
        <v>61</v>
      </c>
      <c r="F12" s="85">
        <f t="shared" si="0"/>
        <v>571840</v>
      </c>
      <c r="G12" s="85">
        <f t="shared" si="0"/>
        <v>571840</v>
      </c>
    </row>
    <row r="13" spans="2:7" ht="14.25" customHeight="1">
      <c r="B13" s="83"/>
      <c r="C13" s="221" t="s">
        <v>62</v>
      </c>
      <c r="D13" s="83"/>
      <c r="E13" s="86" t="s">
        <v>63</v>
      </c>
      <c r="F13" s="85">
        <f t="shared" si="0"/>
        <v>571840</v>
      </c>
      <c r="G13" s="85">
        <f t="shared" si="0"/>
        <v>571840</v>
      </c>
    </row>
    <row r="14" spans="2:7" ht="36.75" customHeight="1">
      <c r="B14" s="83"/>
      <c r="C14" s="222"/>
      <c r="D14" s="87">
        <v>100</v>
      </c>
      <c r="E14" s="88" t="s">
        <v>385</v>
      </c>
      <c r="F14" s="85">
        <f t="shared" si="0"/>
        <v>571840</v>
      </c>
      <c r="G14" s="85">
        <f t="shared" si="0"/>
        <v>571840</v>
      </c>
    </row>
    <row r="15" spans="2:7" ht="12.75">
      <c r="B15" s="89"/>
      <c r="C15" s="223"/>
      <c r="D15" s="91">
        <v>120</v>
      </c>
      <c r="E15" s="203" t="s">
        <v>64</v>
      </c>
      <c r="F15" s="92">
        <v>571840</v>
      </c>
      <c r="G15" s="92">
        <v>571840</v>
      </c>
    </row>
    <row r="16" spans="2:7" ht="18" customHeight="1">
      <c r="B16" s="72" t="s">
        <v>65</v>
      </c>
      <c r="C16" s="224"/>
      <c r="D16" s="94"/>
      <c r="E16" s="153" t="s">
        <v>420</v>
      </c>
      <c r="F16" s="225">
        <f aca="true" t="shared" si="1" ref="F16:G18">F17</f>
        <v>39600</v>
      </c>
      <c r="G16" s="225">
        <f t="shared" si="1"/>
        <v>39600</v>
      </c>
    </row>
    <row r="17" spans="2:7" ht="12.75">
      <c r="B17" s="83"/>
      <c r="C17" s="221" t="s">
        <v>66</v>
      </c>
      <c r="D17" s="83"/>
      <c r="E17" s="549" t="s">
        <v>67</v>
      </c>
      <c r="F17" s="85">
        <f t="shared" si="1"/>
        <v>39600</v>
      </c>
      <c r="G17" s="85">
        <f t="shared" si="1"/>
        <v>39600</v>
      </c>
    </row>
    <row r="18" spans="2:7" ht="12" customHeight="1">
      <c r="B18" s="83"/>
      <c r="C18" s="222"/>
      <c r="D18" s="87">
        <v>200</v>
      </c>
      <c r="E18" s="96" t="s">
        <v>386</v>
      </c>
      <c r="F18" s="85">
        <f t="shared" si="1"/>
        <v>39600</v>
      </c>
      <c r="G18" s="85">
        <f t="shared" si="1"/>
        <v>39600</v>
      </c>
    </row>
    <row r="19" spans="2:7" ht="16.5" customHeight="1">
      <c r="B19" s="100"/>
      <c r="C19" s="226"/>
      <c r="D19" s="87">
        <v>240</v>
      </c>
      <c r="E19" s="227" t="s">
        <v>69</v>
      </c>
      <c r="F19" s="85">
        <v>39600</v>
      </c>
      <c r="G19" s="82">
        <v>39600</v>
      </c>
    </row>
    <row r="20" spans="2:8" ht="36" customHeight="1">
      <c r="B20" s="228" t="s">
        <v>70</v>
      </c>
      <c r="C20" s="220"/>
      <c r="D20" s="229"/>
      <c r="E20" s="230" t="s">
        <v>193</v>
      </c>
      <c r="F20" s="231">
        <f>F21+F29</f>
        <v>2902753</v>
      </c>
      <c r="G20" s="231">
        <f>G21+G29</f>
        <v>2990910</v>
      </c>
      <c r="H20" s="232"/>
    </row>
    <row r="21" spans="2:7" ht="24">
      <c r="B21" s="83"/>
      <c r="C21" s="221" t="s">
        <v>60</v>
      </c>
      <c r="D21" s="99"/>
      <c r="E21" s="81" t="s">
        <v>61</v>
      </c>
      <c r="F21" s="85">
        <f>F22</f>
        <v>2900553</v>
      </c>
      <c r="G21" s="85">
        <f>G22</f>
        <v>2988710</v>
      </c>
    </row>
    <row r="22" spans="2:7" ht="12.75">
      <c r="B22" s="100"/>
      <c r="C22" s="221" t="s">
        <v>72</v>
      </c>
      <c r="D22" s="84"/>
      <c r="E22" s="56" t="s">
        <v>73</v>
      </c>
      <c r="F22" s="85">
        <f>F23+F25+F27</f>
        <v>2900553</v>
      </c>
      <c r="G22" s="85">
        <f>G23+G25+G27</f>
        <v>2988710</v>
      </c>
    </row>
    <row r="23" spans="2:7" ht="36">
      <c r="B23" s="100"/>
      <c r="C23" s="221"/>
      <c r="D23" s="84" t="s">
        <v>74</v>
      </c>
      <c r="E23" s="101" t="s">
        <v>387</v>
      </c>
      <c r="F23" s="85">
        <f>F24</f>
        <v>2426203</v>
      </c>
      <c r="G23" s="85">
        <f>G24</f>
        <v>2426203</v>
      </c>
    </row>
    <row r="24" spans="2:7" ht="12.75">
      <c r="B24" s="100"/>
      <c r="C24" s="221"/>
      <c r="D24" s="84" t="s">
        <v>75</v>
      </c>
      <c r="E24" s="56" t="s">
        <v>76</v>
      </c>
      <c r="F24" s="85">
        <v>2426203</v>
      </c>
      <c r="G24" s="85">
        <v>2426203</v>
      </c>
    </row>
    <row r="25" spans="2:7" ht="12.75">
      <c r="B25" s="100"/>
      <c r="C25" s="221"/>
      <c r="D25" s="84" t="s">
        <v>77</v>
      </c>
      <c r="E25" s="56" t="s">
        <v>386</v>
      </c>
      <c r="F25" s="85">
        <f>F26</f>
        <v>449350</v>
      </c>
      <c r="G25" s="85">
        <f>G26</f>
        <v>537507</v>
      </c>
    </row>
    <row r="26" spans="2:7" ht="12.75">
      <c r="B26" s="100"/>
      <c r="C26" s="221"/>
      <c r="D26" s="84" t="s">
        <v>78</v>
      </c>
      <c r="E26" s="56" t="s">
        <v>69</v>
      </c>
      <c r="F26" s="85">
        <v>449350</v>
      </c>
      <c r="G26" s="85">
        <v>537507</v>
      </c>
    </row>
    <row r="27" spans="2:7" ht="12.75">
      <c r="B27" s="100"/>
      <c r="C27" s="221"/>
      <c r="D27" s="84" t="s">
        <v>79</v>
      </c>
      <c r="E27" s="56" t="s">
        <v>80</v>
      </c>
      <c r="F27" s="85">
        <f>F28</f>
        <v>25000</v>
      </c>
      <c r="G27" s="85">
        <f>G28</f>
        <v>25000</v>
      </c>
    </row>
    <row r="28" spans="2:7" ht="24">
      <c r="B28" s="100"/>
      <c r="C28" s="221"/>
      <c r="D28" s="84" t="s">
        <v>81</v>
      </c>
      <c r="E28" s="101" t="s">
        <v>82</v>
      </c>
      <c r="F28" s="85">
        <v>25000</v>
      </c>
      <c r="G28" s="85">
        <v>25000</v>
      </c>
    </row>
    <row r="29" spans="2:7" ht="12.75">
      <c r="B29" s="100"/>
      <c r="C29" s="226">
        <v>5210000</v>
      </c>
      <c r="D29" s="84"/>
      <c r="E29" s="111" t="s">
        <v>98</v>
      </c>
      <c r="F29" s="82">
        <f aca="true" t="shared" si="2" ref="F29:G32">F30</f>
        <v>2200</v>
      </c>
      <c r="G29" s="82">
        <f t="shared" si="2"/>
        <v>2200</v>
      </c>
    </row>
    <row r="30" spans="2:7" ht="24">
      <c r="B30" s="100"/>
      <c r="C30" s="226">
        <v>5210200</v>
      </c>
      <c r="D30" s="84"/>
      <c r="E30" s="101" t="s">
        <v>99</v>
      </c>
      <c r="F30" s="82">
        <f t="shared" si="2"/>
        <v>2200</v>
      </c>
      <c r="G30" s="82">
        <f t="shared" si="2"/>
        <v>2200</v>
      </c>
    </row>
    <row r="31" spans="2:7" ht="12.75">
      <c r="B31" s="100"/>
      <c r="C31" s="226">
        <v>5210201</v>
      </c>
      <c r="D31" s="84"/>
      <c r="E31" s="56" t="s">
        <v>100</v>
      </c>
      <c r="F31" s="82">
        <f t="shared" si="2"/>
        <v>2200</v>
      </c>
      <c r="G31" s="82">
        <f t="shared" si="2"/>
        <v>2200</v>
      </c>
    </row>
    <row r="32" spans="2:7" ht="12.75">
      <c r="B32" s="100"/>
      <c r="C32" s="221"/>
      <c r="D32" s="84" t="s">
        <v>77</v>
      </c>
      <c r="E32" s="233" t="s">
        <v>386</v>
      </c>
      <c r="F32" s="82">
        <f t="shared" si="2"/>
        <v>2200</v>
      </c>
      <c r="G32" s="82">
        <f t="shared" si="2"/>
        <v>2200</v>
      </c>
    </row>
    <row r="33" spans="2:7" ht="12.75">
      <c r="B33" s="100"/>
      <c r="C33" s="221"/>
      <c r="D33" s="84" t="s">
        <v>78</v>
      </c>
      <c r="E33" s="233" t="s">
        <v>69</v>
      </c>
      <c r="F33" s="82">
        <v>2200</v>
      </c>
      <c r="G33" s="82">
        <v>2200</v>
      </c>
    </row>
    <row r="34" spans="2:7" ht="36">
      <c r="B34" s="102" t="s">
        <v>389</v>
      </c>
      <c r="C34" s="550"/>
      <c r="D34" s="545"/>
      <c r="E34" s="551" t="s">
        <v>403</v>
      </c>
      <c r="F34" s="109">
        <f>F35</f>
        <v>27986</v>
      </c>
      <c r="G34" s="109">
        <f>G35</f>
        <v>15109</v>
      </c>
    </row>
    <row r="35" spans="2:7" ht="60">
      <c r="B35" s="100"/>
      <c r="C35" s="221" t="s">
        <v>404</v>
      </c>
      <c r="D35" s="84"/>
      <c r="E35" s="233" t="s">
        <v>405</v>
      </c>
      <c r="F35" s="82">
        <f>F36+F39</f>
        <v>27986</v>
      </c>
      <c r="G35" s="82">
        <f>G36+G39</f>
        <v>15109</v>
      </c>
    </row>
    <row r="36" spans="2:7" ht="24">
      <c r="B36" s="100"/>
      <c r="C36" s="221" t="s">
        <v>388</v>
      </c>
      <c r="D36" s="84"/>
      <c r="E36" s="233" t="s">
        <v>391</v>
      </c>
      <c r="F36" s="82">
        <f>F37</f>
        <v>7841</v>
      </c>
      <c r="G36" s="82">
        <f>G37</f>
        <v>0</v>
      </c>
    </row>
    <row r="37" spans="2:7" ht="12.75">
      <c r="B37" s="100"/>
      <c r="C37" s="221"/>
      <c r="D37" s="84" t="s">
        <v>106</v>
      </c>
      <c r="E37" s="233" t="s">
        <v>98</v>
      </c>
      <c r="F37" s="82">
        <f>F38</f>
        <v>7841</v>
      </c>
      <c r="G37" s="82">
        <f>G38</f>
        <v>0</v>
      </c>
    </row>
    <row r="38" spans="2:7" ht="12.75">
      <c r="B38" s="100"/>
      <c r="C38" s="221"/>
      <c r="D38" s="84" t="s">
        <v>187</v>
      </c>
      <c r="E38" s="233" t="s">
        <v>224</v>
      </c>
      <c r="F38" s="82">
        <v>7841</v>
      </c>
      <c r="G38" s="82"/>
    </row>
    <row r="39" spans="2:7" ht="24">
      <c r="B39" s="100"/>
      <c r="C39" s="221" t="s">
        <v>406</v>
      </c>
      <c r="D39" s="84"/>
      <c r="E39" s="233" t="s">
        <v>393</v>
      </c>
      <c r="F39" s="82">
        <f>F40</f>
        <v>20145</v>
      </c>
      <c r="G39" s="82">
        <f>G40</f>
        <v>15109</v>
      </c>
    </row>
    <row r="40" spans="2:7" ht="12.75">
      <c r="B40" s="100"/>
      <c r="C40" s="221"/>
      <c r="D40" s="84" t="s">
        <v>106</v>
      </c>
      <c r="E40" s="233" t="s">
        <v>98</v>
      </c>
      <c r="F40" s="82">
        <f>F41</f>
        <v>20145</v>
      </c>
      <c r="G40" s="82">
        <f>G41</f>
        <v>15109</v>
      </c>
    </row>
    <row r="41" spans="2:7" ht="12.75">
      <c r="B41" s="100"/>
      <c r="C41" s="221"/>
      <c r="D41" s="84" t="s">
        <v>187</v>
      </c>
      <c r="E41" s="233" t="s">
        <v>224</v>
      </c>
      <c r="F41" s="82">
        <v>20145</v>
      </c>
      <c r="G41" s="82">
        <v>15109</v>
      </c>
    </row>
    <row r="42" spans="2:7" ht="12.75">
      <c r="B42" s="102" t="s">
        <v>399</v>
      </c>
      <c r="C42" s="221"/>
      <c r="D42" s="84"/>
      <c r="E42" s="551" t="s">
        <v>93</v>
      </c>
      <c r="F42" s="109">
        <f aca="true" t="shared" si="3" ref="F42:G45">F43</f>
        <v>100000</v>
      </c>
      <c r="G42" s="109">
        <f t="shared" si="3"/>
        <v>100000</v>
      </c>
    </row>
    <row r="43" spans="2:7" ht="12.75">
      <c r="B43" s="100"/>
      <c r="C43" s="221" t="s">
        <v>400</v>
      </c>
      <c r="D43" s="84"/>
      <c r="E43" s="233" t="s">
        <v>93</v>
      </c>
      <c r="F43" s="82">
        <f t="shared" si="3"/>
        <v>100000</v>
      </c>
      <c r="G43" s="82">
        <f t="shared" si="3"/>
        <v>100000</v>
      </c>
    </row>
    <row r="44" spans="2:7" ht="12.75">
      <c r="B44" s="100"/>
      <c r="C44" s="221" t="s">
        <v>94</v>
      </c>
      <c r="D44" s="84"/>
      <c r="E44" s="233" t="s">
        <v>401</v>
      </c>
      <c r="F44" s="82">
        <f t="shared" si="3"/>
        <v>100000</v>
      </c>
      <c r="G44" s="82">
        <f t="shared" si="3"/>
        <v>100000</v>
      </c>
    </row>
    <row r="45" spans="2:7" ht="12.75">
      <c r="B45" s="100"/>
      <c r="C45" s="221"/>
      <c r="D45" s="84" t="s">
        <v>79</v>
      </c>
      <c r="E45" s="233" t="s">
        <v>80</v>
      </c>
      <c r="F45" s="82">
        <f t="shared" si="3"/>
        <v>100000</v>
      </c>
      <c r="G45" s="82">
        <f t="shared" si="3"/>
        <v>100000</v>
      </c>
    </row>
    <row r="46" spans="2:7" ht="12.75">
      <c r="B46" s="100"/>
      <c r="C46" s="221"/>
      <c r="D46" s="84" t="s">
        <v>117</v>
      </c>
      <c r="E46" s="233" t="s">
        <v>118</v>
      </c>
      <c r="F46" s="82">
        <v>100000</v>
      </c>
      <c r="G46" s="82">
        <v>100000</v>
      </c>
    </row>
    <row r="47" spans="2:7" ht="13.5" customHeight="1">
      <c r="B47" s="102" t="s">
        <v>101</v>
      </c>
      <c r="C47" s="234"/>
      <c r="D47" s="108"/>
      <c r="E47" s="112" t="s">
        <v>102</v>
      </c>
      <c r="F47" s="109">
        <f>F48+F55+F63+F66+F59</f>
        <v>1197600</v>
      </c>
      <c r="G47" s="109">
        <f>G48+G55+G63+G66+G59</f>
        <v>935400</v>
      </c>
    </row>
    <row r="48" spans="2:7" ht="23.25" customHeight="1">
      <c r="B48" s="80"/>
      <c r="C48" s="235" t="s">
        <v>103</v>
      </c>
      <c r="D48" s="100"/>
      <c r="E48" s="114" t="s">
        <v>104</v>
      </c>
      <c r="F48" s="82">
        <f>F51</f>
        <v>100000</v>
      </c>
      <c r="G48" s="82">
        <f>G51</f>
        <v>100000</v>
      </c>
    </row>
    <row r="49" spans="2:7" ht="15" customHeight="1" hidden="1">
      <c r="B49" s="80"/>
      <c r="C49" s="235" t="s">
        <v>105</v>
      </c>
      <c r="D49" s="100"/>
      <c r="E49" s="115"/>
      <c r="F49" s="82">
        <f>F50</f>
        <v>0</v>
      </c>
      <c r="G49" s="82">
        <f>G50</f>
        <v>0</v>
      </c>
    </row>
    <row r="50" spans="2:7" ht="15" customHeight="1" hidden="1">
      <c r="B50" s="104"/>
      <c r="C50" s="236"/>
      <c r="D50" s="117" t="s">
        <v>106</v>
      </c>
      <c r="E50" s="56" t="s">
        <v>89</v>
      </c>
      <c r="F50" s="85">
        <v>0</v>
      </c>
      <c r="G50" s="85">
        <v>0</v>
      </c>
    </row>
    <row r="51" spans="2:7" ht="24" customHeight="1">
      <c r="B51" s="80"/>
      <c r="C51" s="235" t="s">
        <v>107</v>
      </c>
      <c r="D51" s="84"/>
      <c r="E51" s="118" t="s">
        <v>108</v>
      </c>
      <c r="F51" s="82">
        <f aca="true" t="shared" si="4" ref="F51:G53">F52</f>
        <v>100000</v>
      </c>
      <c r="G51" s="82">
        <f t="shared" si="4"/>
        <v>100000</v>
      </c>
    </row>
    <row r="52" spans="2:7" ht="14.25" customHeight="1">
      <c r="B52" s="80"/>
      <c r="C52" s="235" t="s">
        <v>109</v>
      </c>
      <c r="D52" s="84"/>
      <c r="E52" s="119" t="s">
        <v>130</v>
      </c>
      <c r="F52" s="82">
        <f t="shared" si="4"/>
        <v>100000</v>
      </c>
      <c r="G52" s="82">
        <f t="shared" si="4"/>
        <v>100000</v>
      </c>
    </row>
    <row r="53" spans="2:7" ht="12.75" customHeight="1">
      <c r="B53" s="104"/>
      <c r="C53" s="222"/>
      <c r="D53" s="117" t="s">
        <v>77</v>
      </c>
      <c r="E53" s="111" t="s">
        <v>386</v>
      </c>
      <c r="F53" s="120">
        <f t="shared" si="4"/>
        <v>100000</v>
      </c>
      <c r="G53" s="120">
        <f t="shared" si="4"/>
        <v>100000</v>
      </c>
    </row>
    <row r="54" spans="2:7" ht="12.75" customHeight="1">
      <c r="B54" s="121"/>
      <c r="C54" s="226"/>
      <c r="D54" s="113" t="s">
        <v>78</v>
      </c>
      <c r="E54" s="122" t="s">
        <v>69</v>
      </c>
      <c r="F54" s="123">
        <v>100000</v>
      </c>
      <c r="G54" s="123">
        <v>100000</v>
      </c>
    </row>
    <row r="55" spans="2:7" ht="22.5" customHeight="1">
      <c r="B55" s="237"/>
      <c r="C55" s="238" t="s">
        <v>111</v>
      </c>
      <c r="D55" s="239"/>
      <c r="E55" s="240" t="s">
        <v>194</v>
      </c>
      <c r="F55" s="241">
        <f aca="true" t="shared" si="5" ref="F55:G57">F56</f>
        <v>16000</v>
      </c>
      <c r="G55" s="241">
        <f t="shared" si="5"/>
        <v>16000</v>
      </c>
    </row>
    <row r="56" spans="2:7" ht="13.5" customHeight="1">
      <c r="B56" s="103"/>
      <c r="C56" s="242" t="s">
        <v>114</v>
      </c>
      <c r="D56" s="130"/>
      <c r="E56" s="131" t="s">
        <v>115</v>
      </c>
      <c r="F56" s="132">
        <f t="shared" si="5"/>
        <v>16000</v>
      </c>
      <c r="G56" s="132">
        <f t="shared" si="5"/>
        <v>16000</v>
      </c>
    </row>
    <row r="57" spans="2:7" ht="12.75">
      <c r="B57" s="104"/>
      <c r="C57" s="222"/>
      <c r="D57" s="117" t="s">
        <v>77</v>
      </c>
      <c r="E57" s="56" t="s">
        <v>386</v>
      </c>
      <c r="F57" s="120">
        <f t="shared" si="5"/>
        <v>16000</v>
      </c>
      <c r="G57" s="120">
        <f t="shared" si="5"/>
        <v>16000</v>
      </c>
    </row>
    <row r="58" spans="2:7" ht="12.75">
      <c r="B58" s="103"/>
      <c r="C58" s="223"/>
      <c r="D58" s="133" t="s">
        <v>78</v>
      </c>
      <c r="E58" s="111" t="s">
        <v>69</v>
      </c>
      <c r="F58" s="132">
        <v>16000</v>
      </c>
      <c r="G58" s="132">
        <v>16000</v>
      </c>
    </row>
    <row r="59" spans="2:7" ht="24" customHeight="1">
      <c r="B59" s="103"/>
      <c r="C59" s="242" t="s">
        <v>116</v>
      </c>
      <c r="D59" s="133"/>
      <c r="E59" s="134" t="s">
        <v>195</v>
      </c>
      <c r="F59" s="132">
        <f>F60</f>
        <v>566100</v>
      </c>
      <c r="G59" s="132">
        <f>G60</f>
        <v>273900</v>
      </c>
    </row>
    <row r="60" spans="2:7" ht="12.75">
      <c r="B60" s="103"/>
      <c r="C60" s="223"/>
      <c r="D60" s="133" t="s">
        <v>79</v>
      </c>
      <c r="E60" s="111" t="s">
        <v>80</v>
      </c>
      <c r="F60" s="132">
        <f>F61</f>
        <v>566100</v>
      </c>
      <c r="G60" s="132">
        <f>G61</f>
        <v>273900</v>
      </c>
    </row>
    <row r="61" spans="2:7" ht="12.75">
      <c r="B61" s="103"/>
      <c r="C61" s="223"/>
      <c r="D61" s="133" t="s">
        <v>117</v>
      </c>
      <c r="E61" s="111" t="s">
        <v>118</v>
      </c>
      <c r="F61" s="132">
        <v>566100</v>
      </c>
      <c r="G61" s="132">
        <v>273900</v>
      </c>
    </row>
    <row r="62" spans="2:7" ht="12.75">
      <c r="B62" s="103"/>
      <c r="C62" s="223">
        <v>5210000</v>
      </c>
      <c r="D62" s="133"/>
      <c r="E62" s="111" t="s">
        <v>98</v>
      </c>
      <c r="F62" s="132">
        <f aca="true" t="shared" si="6" ref="F62:G64">F63</f>
        <v>475000</v>
      </c>
      <c r="G62" s="132">
        <f t="shared" si="6"/>
        <v>505000</v>
      </c>
    </row>
    <row r="63" spans="2:7" ht="36">
      <c r="B63" s="103"/>
      <c r="C63" s="223">
        <v>5210100</v>
      </c>
      <c r="D63" s="133"/>
      <c r="E63" s="134" t="s">
        <v>119</v>
      </c>
      <c r="F63" s="132">
        <f t="shared" si="6"/>
        <v>475000</v>
      </c>
      <c r="G63" s="132">
        <f t="shared" si="6"/>
        <v>505000</v>
      </c>
    </row>
    <row r="64" spans="2:7" ht="12.75">
      <c r="B64" s="103"/>
      <c r="C64" s="223"/>
      <c r="D64" s="133" t="s">
        <v>79</v>
      </c>
      <c r="E64" s="111" t="s">
        <v>80</v>
      </c>
      <c r="F64" s="132">
        <f t="shared" si="6"/>
        <v>475000</v>
      </c>
      <c r="G64" s="132">
        <f t="shared" si="6"/>
        <v>505000</v>
      </c>
    </row>
    <row r="65" spans="2:7" ht="12.75">
      <c r="B65" s="103"/>
      <c r="C65" s="223"/>
      <c r="D65" s="133" t="s">
        <v>117</v>
      </c>
      <c r="E65" s="111" t="s">
        <v>118</v>
      </c>
      <c r="F65" s="132">
        <v>475000</v>
      </c>
      <c r="G65" s="132">
        <v>505000</v>
      </c>
    </row>
    <row r="66" spans="2:7" ht="12.75">
      <c r="B66" s="103"/>
      <c r="C66" s="221" t="s">
        <v>120</v>
      </c>
      <c r="D66" s="133"/>
      <c r="E66" s="134" t="s">
        <v>121</v>
      </c>
      <c r="F66" s="132">
        <f>F67</f>
        <v>40500</v>
      </c>
      <c r="G66" s="132">
        <f>G67</f>
        <v>40500</v>
      </c>
    </row>
    <row r="67" spans="2:7" ht="12.75">
      <c r="B67" s="103"/>
      <c r="C67" s="238" t="s">
        <v>122</v>
      </c>
      <c r="D67" s="133"/>
      <c r="E67" s="111" t="s">
        <v>123</v>
      </c>
      <c r="F67" s="132">
        <f>F68+F70</f>
        <v>40500</v>
      </c>
      <c r="G67" s="132">
        <f>G68+G70</f>
        <v>40500</v>
      </c>
    </row>
    <row r="68" spans="2:7" ht="36">
      <c r="B68" s="103"/>
      <c r="C68" s="242"/>
      <c r="D68" s="133" t="s">
        <v>74</v>
      </c>
      <c r="E68" s="134" t="s">
        <v>385</v>
      </c>
      <c r="F68" s="132">
        <f>F69</f>
        <v>4687</v>
      </c>
      <c r="G68" s="132">
        <f>G69</f>
        <v>4687</v>
      </c>
    </row>
    <row r="69" spans="2:7" ht="12.75">
      <c r="B69" s="103"/>
      <c r="C69" s="242"/>
      <c r="D69" s="133" t="s">
        <v>75</v>
      </c>
      <c r="E69" s="111" t="s">
        <v>76</v>
      </c>
      <c r="F69" s="132">
        <v>4687</v>
      </c>
      <c r="G69" s="132">
        <v>4687</v>
      </c>
    </row>
    <row r="70" spans="2:7" ht="12.75">
      <c r="B70" s="103"/>
      <c r="C70" s="223"/>
      <c r="D70" s="133" t="s">
        <v>77</v>
      </c>
      <c r="E70" s="111" t="s">
        <v>386</v>
      </c>
      <c r="F70" s="132">
        <f>F71</f>
        <v>35813</v>
      </c>
      <c r="G70" s="132">
        <f>G71</f>
        <v>35813</v>
      </c>
    </row>
    <row r="71" spans="2:7" ht="12.75">
      <c r="B71" s="103"/>
      <c r="C71" s="223"/>
      <c r="D71" s="133" t="s">
        <v>78</v>
      </c>
      <c r="E71" s="111" t="s">
        <v>69</v>
      </c>
      <c r="F71" s="132">
        <v>35813</v>
      </c>
      <c r="G71" s="132">
        <v>35813</v>
      </c>
    </row>
    <row r="72" spans="2:7" ht="12.75">
      <c r="B72" s="72" t="s">
        <v>124</v>
      </c>
      <c r="C72" s="243"/>
      <c r="D72" s="136"/>
      <c r="E72" s="137" t="s">
        <v>125</v>
      </c>
      <c r="F72" s="138">
        <f>F73</f>
        <v>166000</v>
      </c>
      <c r="G72" s="138">
        <f>G73</f>
        <v>166000</v>
      </c>
    </row>
    <row r="73" spans="2:7" ht="12.75">
      <c r="B73" s="182" t="s">
        <v>126</v>
      </c>
      <c r="C73" s="244"/>
      <c r="D73" s="144"/>
      <c r="E73" s="142" t="s">
        <v>127</v>
      </c>
      <c r="F73" s="143">
        <f>F74</f>
        <v>166000</v>
      </c>
      <c r="G73" s="143">
        <f>G74</f>
        <v>166000</v>
      </c>
    </row>
    <row r="74" spans="2:7" ht="22.5" customHeight="1">
      <c r="B74" s="139"/>
      <c r="C74" s="221" t="s">
        <v>128</v>
      </c>
      <c r="D74" s="144"/>
      <c r="E74" s="145" t="s">
        <v>129</v>
      </c>
      <c r="F74" s="146">
        <f>F75+F77</f>
        <v>166000</v>
      </c>
      <c r="G74" s="146">
        <f>G75+G77</f>
        <v>166000</v>
      </c>
    </row>
    <row r="75" spans="2:7" ht="22.5" customHeight="1">
      <c r="B75" s="245"/>
      <c r="C75" s="238"/>
      <c r="D75" s="246">
        <v>100</v>
      </c>
      <c r="E75" s="134" t="s">
        <v>385</v>
      </c>
      <c r="F75" s="146">
        <f>F76</f>
        <v>128380</v>
      </c>
      <c r="G75" s="146">
        <f>G76</f>
        <v>128380</v>
      </c>
    </row>
    <row r="76" spans="2:7" ht="16.5" customHeight="1">
      <c r="B76" s="245"/>
      <c r="C76" s="238"/>
      <c r="D76" s="246">
        <v>120</v>
      </c>
      <c r="E76" s="111" t="s">
        <v>76</v>
      </c>
      <c r="F76" s="146">
        <v>128380</v>
      </c>
      <c r="G76" s="146">
        <v>128380</v>
      </c>
    </row>
    <row r="77" spans="2:7" ht="12" customHeight="1">
      <c r="B77" s="147"/>
      <c r="C77" s="247"/>
      <c r="D77" s="117" t="s">
        <v>77</v>
      </c>
      <c r="E77" s="248" t="s">
        <v>386</v>
      </c>
      <c r="F77" s="143">
        <f>F78</f>
        <v>37620</v>
      </c>
      <c r="G77" s="143">
        <f>G78</f>
        <v>37620</v>
      </c>
    </row>
    <row r="78" spans="2:7" ht="12" customHeight="1">
      <c r="B78" s="149"/>
      <c r="C78" s="249"/>
      <c r="D78" s="133" t="s">
        <v>78</v>
      </c>
      <c r="E78" s="151" t="s">
        <v>69</v>
      </c>
      <c r="F78" s="152">
        <v>37620</v>
      </c>
      <c r="G78" s="152">
        <v>37620</v>
      </c>
    </row>
    <row r="79" spans="2:7" ht="13.5" customHeight="1">
      <c r="B79" s="156" t="s">
        <v>133</v>
      </c>
      <c r="C79" s="250"/>
      <c r="D79" s="156"/>
      <c r="E79" s="158" t="s">
        <v>134</v>
      </c>
      <c r="F79" s="159">
        <f>F80</f>
        <v>287200</v>
      </c>
      <c r="G79" s="159">
        <f>G80</f>
        <v>304000</v>
      </c>
    </row>
    <row r="80" spans="2:7" ht="13.5" customHeight="1">
      <c r="B80" s="154" t="s">
        <v>135</v>
      </c>
      <c r="C80" s="251"/>
      <c r="D80" s="161"/>
      <c r="E80" s="162" t="s">
        <v>136</v>
      </c>
      <c r="F80" s="143">
        <f>F86+F81</f>
        <v>287200</v>
      </c>
      <c r="G80" s="143">
        <f>G86+G81</f>
        <v>304000</v>
      </c>
    </row>
    <row r="81" spans="2:7" ht="13.5" customHeight="1">
      <c r="B81" s="154"/>
      <c r="C81" s="251">
        <v>3150000</v>
      </c>
      <c r="D81" s="161"/>
      <c r="E81" s="111" t="s">
        <v>289</v>
      </c>
      <c r="F81" s="143">
        <f aca="true" t="shared" si="7" ref="F81:G83">F82</f>
        <v>20000</v>
      </c>
      <c r="G81" s="143">
        <f t="shared" si="7"/>
        <v>20000</v>
      </c>
    </row>
    <row r="82" spans="2:7" ht="13.5" customHeight="1">
      <c r="B82" s="154"/>
      <c r="C82" s="251">
        <v>3150300</v>
      </c>
      <c r="D82" s="161"/>
      <c r="E82" s="111" t="s">
        <v>296</v>
      </c>
      <c r="F82" s="143">
        <f t="shared" si="7"/>
        <v>20000</v>
      </c>
      <c r="G82" s="143">
        <f t="shared" si="7"/>
        <v>20000</v>
      </c>
    </row>
    <row r="83" spans="2:7" ht="13.5" customHeight="1">
      <c r="B83" s="154"/>
      <c r="C83" s="251"/>
      <c r="D83" s="161">
        <v>200</v>
      </c>
      <c r="E83" s="111" t="s">
        <v>386</v>
      </c>
      <c r="F83" s="143">
        <f t="shared" si="7"/>
        <v>20000</v>
      </c>
      <c r="G83" s="143">
        <f t="shared" si="7"/>
        <v>20000</v>
      </c>
    </row>
    <row r="84" spans="2:7" ht="13.5" customHeight="1">
      <c r="B84" s="154"/>
      <c r="C84" s="251"/>
      <c r="D84" s="161">
        <v>240</v>
      </c>
      <c r="E84" s="111" t="s">
        <v>69</v>
      </c>
      <c r="F84" s="143">
        <v>20000</v>
      </c>
      <c r="G84" s="143">
        <v>20000</v>
      </c>
    </row>
    <row r="85" spans="2:7" ht="61.5" customHeight="1">
      <c r="B85" s="154"/>
      <c r="C85" s="251">
        <v>5210600</v>
      </c>
      <c r="D85" s="161"/>
      <c r="E85" s="134" t="s">
        <v>392</v>
      </c>
      <c r="F85" s="143">
        <f aca="true" t="shared" si="8" ref="F85:G87">F86</f>
        <v>267200</v>
      </c>
      <c r="G85" s="143">
        <f t="shared" si="8"/>
        <v>284000</v>
      </c>
    </row>
    <row r="86" spans="2:7" ht="24" customHeight="1">
      <c r="B86" s="83"/>
      <c r="C86" s="222">
        <v>5210601</v>
      </c>
      <c r="D86" s="83"/>
      <c r="E86" s="97" t="s">
        <v>407</v>
      </c>
      <c r="F86" s="85">
        <f t="shared" si="8"/>
        <v>267200</v>
      </c>
      <c r="G86" s="85">
        <f t="shared" si="8"/>
        <v>284000</v>
      </c>
    </row>
    <row r="87" spans="2:7" ht="15" customHeight="1">
      <c r="B87" s="100"/>
      <c r="C87" s="226"/>
      <c r="D87" s="117" t="s">
        <v>77</v>
      </c>
      <c r="E87" s="96" t="s">
        <v>386</v>
      </c>
      <c r="F87" s="252">
        <f t="shared" si="8"/>
        <v>267200</v>
      </c>
      <c r="G87" s="252">
        <f t="shared" si="8"/>
        <v>284000</v>
      </c>
    </row>
    <row r="88" spans="2:7" ht="15" customHeight="1">
      <c r="B88" s="100"/>
      <c r="C88" s="226"/>
      <c r="D88" s="117" t="s">
        <v>78</v>
      </c>
      <c r="E88" s="96" t="s">
        <v>69</v>
      </c>
      <c r="F88" s="252">
        <v>267200</v>
      </c>
      <c r="G88" s="252">
        <v>284000</v>
      </c>
    </row>
    <row r="89" spans="2:7" ht="12.75">
      <c r="B89" s="156" t="s">
        <v>137</v>
      </c>
      <c r="C89" s="249"/>
      <c r="D89" s="141"/>
      <c r="E89" s="163" t="s">
        <v>138</v>
      </c>
      <c r="F89" s="159">
        <f>F90+F101+F97</f>
        <v>2897364</v>
      </c>
      <c r="G89" s="159">
        <f>G90+G101+G97</f>
        <v>2629726</v>
      </c>
    </row>
    <row r="90" spans="2:7" ht="12.75">
      <c r="B90" s="156" t="s">
        <v>139</v>
      </c>
      <c r="C90" s="249"/>
      <c r="D90" s="141"/>
      <c r="E90" s="163" t="s">
        <v>140</v>
      </c>
      <c r="F90" s="159">
        <f>F91</f>
        <v>200000</v>
      </c>
      <c r="G90" s="159">
        <f>G91</f>
        <v>200000</v>
      </c>
    </row>
    <row r="91" spans="2:7" ht="12.75">
      <c r="B91" s="99" t="s">
        <v>139</v>
      </c>
      <c r="C91" s="249"/>
      <c r="D91" s="141"/>
      <c r="E91" s="96" t="s">
        <v>140</v>
      </c>
      <c r="F91" s="85">
        <f>F93</f>
        <v>200000</v>
      </c>
      <c r="G91" s="85">
        <f>G93</f>
        <v>200000</v>
      </c>
    </row>
    <row r="92" spans="2:7" ht="12.75">
      <c r="B92" s="99"/>
      <c r="C92" s="222">
        <v>3500000</v>
      </c>
      <c r="D92" s="141"/>
      <c r="E92" s="96" t="s">
        <v>141</v>
      </c>
      <c r="F92" s="85">
        <f>F93</f>
        <v>200000</v>
      </c>
      <c r="G92" s="85">
        <f>G93</f>
        <v>200000</v>
      </c>
    </row>
    <row r="93" spans="2:7" ht="24">
      <c r="B93" s="104"/>
      <c r="C93" s="222">
        <v>3500200</v>
      </c>
      <c r="D93" s="83"/>
      <c r="E93" s="164" t="s">
        <v>142</v>
      </c>
      <c r="F93" s="85">
        <f>F94</f>
        <v>200000</v>
      </c>
      <c r="G93" s="85">
        <f>G94</f>
        <v>200000</v>
      </c>
    </row>
    <row r="94" spans="1:7" ht="12.75">
      <c r="A94" s="253"/>
      <c r="B94" s="100"/>
      <c r="C94" s="226"/>
      <c r="D94" s="100">
        <v>200</v>
      </c>
      <c r="E94" s="204" t="s">
        <v>386</v>
      </c>
      <c r="F94" s="123">
        <f>F96</f>
        <v>200000</v>
      </c>
      <c r="G94" s="165">
        <f>G96</f>
        <v>200000</v>
      </c>
    </row>
    <row r="95" spans="2:7" ht="0.75" customHeight="1">
      <c r="B95" s="254" t="s">
        <v>139</v>
      </c>
      <c r="C95" s="243"/>
      <c r="D95" s="255"/>
      <c r="E95" s="205" t="s">
        <v>140</v>
      </c>
      <c r="F95" s="132" t="e">
        <f>#REF!</f>
        <v>#REF!</v>
      </c>
      <c r="G95" s="132">
        <f>G96</f>
        <v>200000</v>
      </c>
    </row>
    <row r="96" spans="2:7" ht="12.75">
      <c r="B96" s="100"/>
      <c r="C96" s="226"/>
      <c r="D96" s="100">
        <v>240</v>
      </c>
      <c r="E96" s="17" t="s">
        <v>69</v>
      </c>
      <c r="F96" s="165">
        <v>200000</v>
      </c>
      <c r="G96" s="165">
        <v>200000</v>
      </c>
    </row>
    <row r="97" spans="2:7" ht="12.75">
      <c r="B97" s="166" t="s">
        <v>144</v>
      </c>
      <c r="C97" s="256"/>
      <c r="D97" s="168"/>
      <c r="E97" s="163" t="s">
        <v>145</v>
      </c>
      <c r="F97" s="75">
        <f aca="true" t="shared" si="9" ref="F97:G99">F98</f>
        <v>200000</v>
      </c>
      <c r="G97" s="75">
        <f t="shared" si="9"/>
        <v>200000</v>
      </c>
    </row>
    <row r="98" spans="2:7" ht="12.75">
      <c r="B98" s="169"/>
      <c r="C98" s="257">
        <v>3510500</v>
      </c>
      <c r="D98" s="171"/>
      <c r="E98" s="96" t="s">
        <v>146</v>
      </c>
      <c r="F98" s="120">
        <f t="shared" si="9"/>
        <v>200000</v>
      </c>
      <c r="G98" s="120">
        <f t="shared" si="9"/>
        <v>200000</v>
      </c>
    </row>
    <row r="99" spans="2:7" ht="12.75" customHeight="1">
      <c r="B99" s="172"/>
      <c r="C99" s="258"/>
      <c r="D99" s="172">
        <v>200</v>
      </c>
      <c r="E99" s="96" t="s">
        <v>386</v>
      </c>
      <c r="F99" s="165">
        <f t="shared" si="9"/>
        <v>200000</v>
      </c>
      <c r="G99" s="165">
        <f t="shared" si="9"/>
        <v>200000</v>
      </c>
    </row>
    <row r="100" spans="2:7" ht="12.75" customHeight="1">
      <c r="B100" s="172"/>
      <c r="C100" s="258"/>
      <c r="D100" s="172">
        <v>240</v>
      </c>
      <c r="E100" s="259" t="s">
        <v>69</v>
      </c>
      <c r="F100" s="165">
        <v>200000</v>
      </c>
      <c r="G100" s="165">
        <v>200000</v>
      </c>
    </row>
    <row r="101" spans="2:7" ht="16.5" customHeight="1">
      <c r="B101" s="174" t="s">
        <v>147</v>
      </c>
      <c r="C101" s="249"/>
      <c r="D101" s="141"/>
      <c r="E101" s="163" t="s">
        <v>148</v>
      </c>
      <c r="F101" s="75">
        <f>F110+F113+F116+F119+F102</f>
        <v>2497364</v>
      </c>
      <c r="G101" s="75">
        <f>G110+G113+G116+G119+G102</f>
        <v>2229726</v>
      </c>
    </row>
    <row r="102" spans="2:7" ht="16.5" customHeight="1">
      <c r="B102" s="174"/>
      <c r="C102" s="249">
        <v>5210000</v>
      </c>
      <c r="D102" s="141"/>
      <c r="E102" s="163" t="s">
        <v>98</v>
      </c>
      <c r="F102" s="120">
        <f>F106+F103</f>
        <v>1237600</v>
      </c>
      <c r="G102" s="120">
        <f>G106+G103</f>
        <v>859100</v>
      </c>
    </row>
    <row r="103" spans="2:7" ht="20.25" customHeight="1">
      <c r="B103" s="174"/>
      <c r="C103" s="251">
        <v>5210102</v>
      </c>
      <c r="D103" s="504"/>
      <c r="E103" s="97" t="s">
        <v>300</v>
      </c>
      <c r="F103" s="120">
        <f>F104</f>
        <v>807800</v>
      </c>
      <c r="G103" s="120">
        <f>G104</f>
        <v>859100</v>
      </c>
    </row>
    <row r="104" spans="2:7" ht="16.5" customHeight="1">
      <c r="B104" s="174"/>
      <c r="C104" s="251"/>
      <c r="D104" s="504">
        <v>800</v>
      </c>
      <c r="E104" s="96" t="s">
        <v>80</v>
      </c>
      <c r="F104" s="120">
        <f>F105</f>
        <v>807800</v>
      </c>
      <c r="G104" s="120">
        <f>G105</f>
        <v>859100</v>
      </c>
    </row>
    <row r="105" spans="2:7" ht="16.5" customHeight="1">
      <c r="B105" s="174"/>
      <c r="C105" s="251"/>
      <c r="D105" s="504">
        <v>870</v>
      </c>
      <c r="E105" s="96" t="s">
        <v>118</v>
      </c>
      <c r="F105" s="120">
        <v>807800</v>
      </c>
      <c r="G105" s="120">
        <v>859100</v>
      </c>
    </row>
    <row r="106" spans="2:7" ht="60">
      <c r="B106" s="174"/>
      <c r="C106" s="222">
        <v>5210600</v>
      </c>
      <c r="D106" s="155"/>
      <c r="E106" s="97" t="s">
        <v>392</v>
      </c>
      <c r="F106" s="120">
        <f aca="true" t="shared" si="10" ref="F106:G108">F107</f>
        <v>429800</v>
      </c>
      <c r="G106" s="120">
        <f t="shared" si="10"/>
        <v>0</v>
      </c>
    </row>
    <row r="107" spans="2:7" ht="24">
      <c r="B107" s="174"/>
      <c r="C107" s="222">
        <v>5210602</v>
      </c>
      <c r="D107" s="155"/>
      <c r="E107" s="97" t="s">
        <v>398</v>
      </c>
      <c r="F107" s="120">
        <f t="shared" si="10"/>
        <v>429800</v>
      </c>
      <c r="G107" s="120">
        <f t="shared" si="10"/>
        <v>0</v>
      </c>
    </row>
    <row r="108" spans="2:7" ht="16.5" customHeight="1">
      <c r="B108" s="83"/>
      <c r="C108" s="249"/>
      <c r="D108" s="172">
        <v>200</v>
      </c>
      <c r="E108" s="96" t="s">
        <v>386</v>
      </c>
      <c r="F108" s="120">
        <f t="shared" si="10"/>
        <v>429800</v>
      </c>
      <c r="G108" s="120">
        <f t="shared" si="10"/>
        <v>0</v>
      </c>
    </row>
    <row r="109" spans="2:7" ht="16.5" customHeight="1">
      <c r="B109" s="174"/>
      <c r="C109" s="249"/>
      <c r="D109" s="83">
        <v>240</v>
      </c>
      <c r="E109" s="259" t="s">
        <v>69</v>
      </c>
      <c r="F109" s="120">
        <v>429800</v>
      </c>
      <c r="G109" s="120"/>
    </row>
    <row r="110" spans="2:7" ht="11.25" customHeight="1">
      <c r="B110" s="104"/>
      <c r="C110" s="222">
        <v>6000100</v>
      </c>
      <c r="D110" s="83"/>
      <c r="E110" s="96" t="s">
        <v>149</v>
      </c>
      <c r="F110" s="85">
        <f>F111</f>
        <v>500000</v>
      </c>
      <c r="G110" s="85">
        <f>G111</f>
        <v>600000</v>
      </c>
    </row>
    <row r="111" spans="2:7" ht="13.5" customHeight="1">
      <c r="B111" s="100"/>
      <c r="C111" s="226"/>
      <c r="D111" s="100">
        <v>200</v>
      </c>
      <c r="E111" s="56" t="s">
        <v>386</v>
      </c>
      <c r="F111" s="82">
        <f>F112</f>
        <v>500000</v>
      </c>
      <c r="G111" s="82">
        <f>G112</f>
        <v>600000</v>
      </c>
    </row>
    <row r="112" spans="2:7" ht="13.5" customHeight="1">
      <c r="B112" s="100"/>
      <c r="C112" s="260"/>
      <c r="D112" s="100">
        <v>240</v>
      </c>
      <c r="E112" s="17" t="s">
        <v>69</v>
      </c>
      <c r="F112" s="82">
        <v>500000</v>
      </c>
      <c r="G112" s="82">
        <v>600000</v>
      </c>
    </row>
    <row r="113" spans="2:7" ht="12.75" customHeight="1">
      <c r="B113" s="104"/>
      <c r="C113" s="222">
        <v>6000300</v>
      </c>
      <c r="D113" s="83"/>
      <c r="E113" s="96" t="s">
        <v>150</v>
      </c>
      <c r="F113" s="85">
        <f>F114</f>
        <v>10000</v>
      </c>
      <c r="G113" s="85">
        <f>G114</f>
        <v>10000</v>
      </c>
    </row>
    <row r="114" spans="2:7" ht="12" customHeight="1">
      <c r="B114" s="100"/>
      <c r="C114" s="226"/>
      <c r="D114" s="100">
        <v>200</v>
      </c>
      <c r="E114" s="56" t="s">
        <v>386</v>
      </c>
      <c r="F114" s="82">
        <f>F115</f>
        <v>10000</v>
      </c>
      <c r="G114" s="82">
        <f>G115</f>
        <v>10000</v>
      </c>
    </row>
    <row r="115" spans="2:7" ht="12" customHeight="1">
      <c r="B115" s="100"/>
      <c r="C115" s="260"/>
      <c r="D115" s="100">
        <v>240</v>
      </c>
      <c r="E115" s="17" t="s">
        <v>69</v>
      </c>
      <c r="F115" s="82">
        <v>10000</v>
      </c>
      <c r="G115" s="82">
        <v>10000</v>
      </c>
    </row>
    <row r="116" spans="2:7" ht="12.75">
      <c r="B116" s="104"/>
      <c r="C116" s="264">
        <v>6000400</v>
      </c>
      <c r="D116" s="83"/>
      <c r="E116" s="96" t="s">
        <v>151</v>
      </c>
      <c r="F116" s="85">
        <f>F117</f>
        <v>10000</v>
      </c>
      <c r="G116" s="85">
        <f>G117</f>
        <v>10000</v>
      </c>
    </row>
    <row r="117" spans="2:7" ht="12.75">
      <c r="B117" s="83"/>
      <c r="C117" s="222"/>
      <c r="D117" s="83">
        <v>200</v>
      </c>
      <c r="E117" s="176" t="s">
        <v>386</v>
      </c>
      <c r="F117" s="85">
        <f>F118</f>
        <v>10000</v>
      </c>
      <c r="G117" s="85">
        <f>G118</f>
        <v>10000</v>
      </c>
    </row>
    <row r="118" spans="2:7" ht="12.75">
      <c r="B118" s="177"/>
      <c r="C118" s="263"/>
      <c r="D118" s="177">
        <v>240</v>
      </c>
      <c r="E118" s="17" t="s">
        <v>69</v>
      </c>
      <c r="F118" s="178">
        <v>10000</v>
      </c>
      <c r="G118" s="178">
        <v>10000</v>
      </c>
    </row>
    <row r="119" spans="2:7" ht="22.5" customHeight="1">
      <c r="B119" s="229"/>
      <c r="C119" s="226">
        <v>6000500</v>
      </c>
      <c r="D119" s="261"/>
      <c r="E119" s="265" t="s">
        <v>152</v>
      </c>
      <c r="F119" s="262">
        <f>F120+F126</f>
        <v>739764</v>
      </c>
      <c r="G119" s="262">
        <f>G120+G126</f>
        <v>750626</v>
      </c>
    </row>
    <row r="120" spans="2:7" ht="12" customHeight="1">
      <c r="B120" s="100"/>
      <c r="C120" s="222"/>
      <c r="D120" s="100">
        <v>200</v>
      </c>
      <c r="E120" s="204" t="s">
        <v>386</v>
      </c>
      <c r="F120" s="82">
        <f>F125</f>
        <v>669764</v>
      </c>
      <c r="G120" s="82">
        <f>G125</f>
        <v>680626</v>
      </c>
    </row>
    <row r="121" spans="2:7" ht="0.75" customHeight="1">
      <c r="B121" s="182" t="s">
        <v>153</v>
      </c>
      <c r="C121" s="226"/>
      <c r="D121" s="177"/>
      <c r="E121" s="183" t="s">
        <v>154</v>
      </c>
      <c r="F121" s="184">
        <f aca="true" t="shared" si="11" ref="F121:G123">F122</f>
        <v>0</v>
      </c>
      <c r="G121" s="184">
        <f t="shared" si="11"/>
        <v>0</v>
      </c>
    </row>
    <row r="122" spans="2:7" ht="18" customHeight="1" hidden="1">
      <c r="B122" s="99" t="s">
        <v>155</v>
      </c>
      <c r="C122" s="222"/>
      <c r="D122" s="83"/>
      <c r="E122" s="17" t="s">
        <v>156</v>
      </c>
      <c r="F122" s="82">
        <f t="shared" si="11"/>
        <v>0</v>
      </c>
      <c r="G122" s="82">
        <f t="shared" si="11"/>
        <v>0</v>
      </c>
    </row>
    <row r="123" spans="2:7" ht="16.5" customHeight="1" hidden="1">
      <c r="B123" s="83"/>
      <c r="C123" s="222">
        <v>5210307</v>
      </c>
      <c r="D123" s="185"/>
      <c r="E123" s="96" t="s">
        <v>157</v>
      </c>
      <c r="F123" s="186">
        <f t="shared" si="11"/>
        <v>0</v>
      </c>
      <c r="G123" s="186">
        <f t="shared" si="11"/>
        <v>0</v>
      </c>
    </row>
    <row r="124" spans="2:7" ht="15" customHeight="1" hidden="1">
      <c r="B124" s="177"/>
      <c r="C124" s="263"/>
      <c r="D124" s="117" t="s">
        <v>131</v>
      </c>
      <c r="E124" s="96" t="s">
        <v>132</v>
      </c>
      <c r="F124" s="187"/>
      <c r="G124" s="187"/>
    </row>
    <row r="125" spans="2:7" ht="15" customHeight="1">
      <c r="B125" s="89"/>
      <c r="C125" s="223"/>
      <c r="D125" s="84" t="s">
        <v>78</v>
      </c>
      <c r="E125" s="96" t="s">
        <v>69</v>
      </c>
      <c r="F125" s="106">
        <v>669764</v>
      </c>
      <c r="G125" s="92">
        <v>680626</v>
      </c>
    </row>
    <row r="126" spans="2:7" ht="15" customHeight="1">
      <c r="B126" s="83"/>
      <c r="C126" s="222"/>
      <c r="D126" s="84" t="s">
        <v>79</v>
      </c>
      <c r="E126" s="96" t="s">
        <v>80</v>
      </c>
      <c r="F126" s="85">
        <f>F127</f>
        <v>70000</v>
      </c>
      <c r="G126" s="85">
        <f>G127</f>
        <v>70000</v>
      </c>
    </row>
    <row r="127" spans="2:7" ht="24" customHeight="1">
      <c r="B127" s="177"/>
      <c r="C127" s="263"/>
      <c r="D127" s="84" t="s">
        <v>81</v>
      </c>
      <c r="E127" s="97" t="s">
        <v>82</v>
      </c>
      <c r="F127" s="187">
        <v>70000</v>
      </c>
      <c r="G127" s="187">
        <v>70000</v>
      </c>
    </row>
    <row r="128" spans="2:7" ht="12.75">
      <c r="B128" s="182" t="s">
        <v>158</v>
      </c>
      <c r="C128" s="226"/>
      <c r="D128" s="100"/>
      <c r="E128" s="163" t="s">
        <v>159</v>
      </c>
      <c r="F128" s="75">
        <f>F130</f>
        <v>3529552</v>
      </c>
      <c r="G128" s="75">
        <f>G130</f>
        <v>3821630</v>
      </c>
    </row>
    <row r="129" spans="2:7" ht="12.75">
      <c r="B129" s="221" t="s">
        <v>160</v>
      </c>
      <c r="C129" s="226">
        <v>4400000</v>
      </c>
      <c r="D129" s="110"/>
      <c r="E129" s="175" t="s">
        <v>161</v>
      </c>
      <c r="F129" s="82"/>
      <c r="G129" s="82"/>
    </row>
    <row r="130" spans="2:7" ht="12.75">
      <c r="B130" s="242"/>
      <c r="C130" s="223"/>
      <c r="D130" s="130"/>
      <c r="E130" s="105" t="s">
        <v>162</v>
      </c>
      <c r="F130" s="106">
        <f aca="true" t="shared" si="12" ref="F130:G132">F131</f>
        <v>3529552</v>
      </c>
      <c r="G130" s="106">
        <f t="shared" si="12"/>
        <v>3821630</v>
      </c>
    </row>
    <row r="131" spans="2:7" ht="24">
      <c r="B131" s="185"/>
      <c r="C131" s="222">
        <v>4409900</v>
      </c>
      <c r="D131" s="190"/>
      <c r="E131" s="191" t="s">
        <v>163</v>
      </c>
      <c r="F131" s="106">
        <f t="shared" si="12"/>
        <v>3529552</v>
      </c>
      <c r="G131" s="106">
        <f t="shared" si="12"/>
        <v>3821630</v>
      </c>
    </row>
    <row r="132" spans="2:7" ht="12.75">
      <c r="B132" s="83"/>
      <c r="C132" s="222">
        <v>4409901</v>
      </c>
      <c r="D132" s="83"/>
      <c r="E132" s="96" t="s">
        <v>164</v>
      </c>
      <c r="F132" s="85">
        <f t="shared" si="12"/>
        <v>3529552</v>
      </c>
      <c r="G132" s="85">
        <f t="shared" si="12"/>
        <v>3821630</v>
      </c>
    </row>
    <row r="133" spans="2:7" ht="24">
      <c r="B133" s="83"/>
      <c r="C133" s="222"/>
      <c r="D133" s="84" t="s">
        <v>165</v>
      </c>
      <c r="E133" s="97" t="s">
        <v>166</v>
      </c>
      <c r="F133" s="192">
        <f>F141</f>
        <v>3529552</v>
      </c>
      <c r="G133" s="192">
        <f>G141</f>
        <v>3821630</v>
      </c>
    </row>
    <row r="134" spans="2:7" ht="12.75" customHeight="1" hidden="1">
      <c r="B134" s="100"/>
      <c r="C134" s="266">
        <v>4409902</v>
      </c>
      <c r="D134" s="194"/>
      <c r="E134" s="195" t="s">
        <v>167</v>
      </c>
      <c r="F134" s="82"/>
      <c r="G134" s="82"/>
    </row>
    <row r="135" spans="2:7" ht="12.75" customHeight="1" hidden="1">
      <c r="B135" s="196"/>
      <c r="C135" s="267"/>
      <c r="D135" s="89"/>
      <c r="E135" s="197" t="s">
        <v>168</v>
      </c>
      <c r="F135" s="106">
        <f>F136</f>
        <v>0</v>
      </c>
      <c r="G135" s="106">
        <f>G136</f>
        <v>0</v>
      </c>
    </row>
    <row r="136" spans="2:7" ht="12.75" customHeight="1" hidden="1">
      <c r="B136" s="83"/>
      <c r="C136" s="222"/>
      <c r="D136" s="99" t="s">
        <v>169</v>
      </c>
      <c r="E136" s="198" t="s">
        <v>170</v>
      </c>
      <c r="F136" s="178">
        <v>0</v>
      </c>
      <c r="G136" s="178">
        <v>0</v>
      </c>
    </row>
    <row r="137" spans="2:7" ht="24" customHeight="1" hidden="1">
      <c r="B137" s="174" t="s">
        <v>171</v>
      </c>
      <c r="C137" s="222"/>
      <c r="D137" s="83"/>
      <c r="E137" s="199" t="s">
        <v>172</v>
      </c>
      <c r="F137" s="75">
        <f aca="true" t="shared" si="13" ref="F137:G139">F138</f>
        <v>0</v>
      </c>
      <c r="G137" s="75">
        <f t="shared" si="13"/>
        <v>0</v>
      </c>
    </row>
    <row r="138" spans="2:7" ht="12" customHeight="1" hidden="1">
      <c r="B138" s="99"/>
      <c r="C138" s="222">
        <v>7950500</v>
      </c>
      <c r="D138" s="83"/>
      <c r="E138" s="17" t="s">
        <v>173</v>
      </c>
      <c r="F138" s="85">
        <f t="shared" si="13"/>
        <v>0</v>
      </c>
      <c r="G138" s="85">
        <f t="shared" si="13"/>
        <v>0</v>
      </c>
    </row>
    <row r="139" spans="2:7" ht="15" customHeight="1" hidden="1">
      <c r="B139" s="83"/>
      <c r="C139" s="222">
        <v>5210310</v>
      </c>
      <c r="D139" s="185"/>
      <c r="E139" s="96" t="s">
        <v>174</v>
      </c>
      <c r="F139" s="186">
        <f t="shared" si="13"/>
        <v>0</v>
      </c>
      <c r="G139" s="186">
        <f t="shared" si="13"/>
        <v>0</v>
      </c>
    </row>
    <row r="140" spans="2:7" ht="13.5" customHeight="1" hidden="1">
      <c r="B140" s="177"/>
      <c r="C140" s="263"/>
      <c r="D140" s="117" t="s">
        <v>131</v>
      </c>
      <c r="E140" s="96" t="s">
        <v>132</v>
      </c>
      <c r="F140" s="187">
        <v>0</v>
      </c>
      <c r="G140" s="187">
        <v>0</v>
      </c>
    </row>
    <row r="141" spans="2:7" ht="13.5" customHeight="1">
      <c r="B141" s="177"/>
      <c r="C141" s="263"/>
      <c r="D141" s="117" t="s">
        <v>175</v>
      </c>
      <c r="E141" s="205" t="s">
        <v>176</v>
      </c>
      <c r="F141" s="187">
        <v>3529552</v>
      </c>
      <c r="G141" s="187">
        <v>3821630</v>
      </c>
    </row>
    <row r="142" spans="2:7" ht="12" customHeight="1">
      <c r="B142" s="174" t="s">
        <v>177</v>
      </c>
      <c r="C142" s="222"/>
      <c r="D142" s="83"/>
      <c r="E142" s="183" t="s">
        <v>178</v>
      </c>
      <c r="F142" s="200">
        <f aca="true" t="shared" si="14" ref="F142:G145">F143</f>
        <v>105500</v>
      </c>
      <c r="G142" s="200">
        <f t="shared" si="14"/>
        <v>112200</v>
      </c>
    </row>
    <row r="143" spans="2:7" ht="12.75">
      <c r="B143" s="99" t="s">
        <v>179</v>
      </c>
      <c r="C143" s="222"/>
      <c r="D143" s="83"/>
      <c r="E143" s="96" t="s">
        <v>180</v>
      </c>
      <c r="F143" s="82">
        <f t="shared" si="14"/>
        <v>105500</v>
      </c>
      <c r="G143" s="82">
        <f t="shared" si="14"/>
        <v>112200</v>
      </c>
    </row>
    <row r="144" spans="2:7" ht="12.75">
      <c r="B144" s="83"/>
      <c r="C144" s="222">
        <v>5050000</v>
      </c>
      <c r="D144" s="193"/>
      <c r="E144" s="101" t="s">
        <v>197</v>
      </c>
      <c r="F144" s="85">
        <f t="shared" si="14"/>
        <v>105500</v>
      </c>
      <c r="G144" s="85">
        <f t="shared" si="14"/>
        <v>112200</v>
      </c>
    </row>
    <row r="145" spans="2:12" ht="47.25" customHeight="1">
      <c r="B145" s="83"/>
      <c r="C145" s="222">
        <v>5055100</v>
      </c>
      <c r="D145" s="83"/>
      <c r="E145" s="201" t="s">
        <v>295</v>
      </c>
      <c r="F145" s="85">
        <f t="shared" si="14"/>
        <v>105500</v>
      </c>
      <c r="G145" s="85">
        <f t="shared" si="14"/>
        <v>112200</v>
      </c>
      <c r="L145">
        <v>1</v>
      </c>
    </row>
    <row r="146" spans="2:7" ht="12.75">
      <c r="B146" s="83"/>
      <c r="C146" s="222"/>
      <c r="D146" s="117" t="s">
        <v>182</v>
      </c>
      <c r="E146" s="17" t="s">
        <v>183</v>
      </c>
      <c r="F146" s="85">
        <f>F150</f>
        <v>105500</v>
      </c>
      <c r="G146" s="85">
        <f>G150</f>
        <v>112200</v>
      </c>
    </row>
    <row r="147" spans="2:7" ht="19.5" customHeight="1" hidden="1">
      <c r="B147" s="99" t="s">
        <v>179</v>
      </c>
      <c r="C147" s="222"/>
      <c r="D147" s="83"/>
      <c r="E147" s="96" t="s">
        <v>180</v>
      </c>
      <c r="F147" s="82">
        <f>F148</f>
        <v>0</v>
      </c>
      <c r="G147" s="82">
        <f>G148</f>
        <v>0</v>
      </c>
    </row>
    <row r="148" spans="2:7" ht="12.75" customHeight="1" hidden="1">
      <c r="B148" s="83"/>
      <c r="C148" s="222">
        <v>7950200</v>
      </c>
      <c r="D148" s="193"/>
      <c r="E148" s="56" t="s">
        <v>184</v>
      </c>
      <c r="F148" s="85">
        <f>F149</f>
        <v>0</v>
      </c>
      <c r="G148" s="85">
        <f>G149</f>
        <v>0</v>
      </c>
    </row>
    <row r="149" spans="2:7" ht="12.75" customHeight="1" hidden="1">
      <c r="B149" s="177"/>
      <c r="C149" s="263"/>
      <c r="D149" s="202" t="s">
        <v>131</v>
      </c>
      <c r="E149" s="96" t="s">
        <v>132</v>
      </c>
      <c r="F149" s="178"/>
      <c r="G149" s="178"/>
    </row>
    <row r="150" spans="2:7" ht="12.75">
      <c r="B150" s="89"/>
      <c r="C150" s="223"/>
      <c r="D150" s="84" t="s">
        <v>185</v>
      </c>
      <c r="E150" s="203" t="s">
        <v>186</v>
      </c>
      <c r="F150" s="106">
        <v>105500</v>
      </c>
      <c r="G150" s="106">
        <v>112200</v>
      </c>
    </row>
    <row r="151" spans="2:7" ht="15.75">
      <c r="B151" s="564">
        <v>9999</v>
      </c>
      <c r="C151" s="564"/>
      <c r="D151" s="565"/>
      <c r="E151" s="73" t="s">
        <v>198</v>
      </c>
      <c r="F151" s="273">
        <f>F152</f>
        <v>303215</v>
      </c>
      <c r="G151" s="273">
        <f>G152</f>
        <v>615075</v>
      </c>
    </row>
    <row r="152" spans="2:9" ht="13.5" customHeight="1">
      <c r="B152" s="268"/>
      <c r="C152" s="222">
        <v>9990000</v>
      </c>
      <c r="D152" s="83"/>
      <c r="E152" s="83" t="s">
        <v>198</v>
      </c>
      <c r="F152" s="85">
        <f>F153</f>
        <v>303215</v>
      </c>
      <c r="G152" s="85">
        <f>G153</f>
        <v>615075</v>
      </c>
      <c r="I152" s="2"/>
    </row>
    <row r="153" spans="2:7" ht="12.75">
      <c r="B153" s="269"/>
      <c r="C153" s="270"/>
      <c r="D153" s="190">
        <v>999</v>
      </c>
      <c r="E153" s="83" t="s">
        <v>198</v>
      </c>
      <c r="F153" s="85">
        <v>303215</v>
      </c>
      <c r="G153" s="85">
        <v>615075</v>
      </c>
    </row>
    <row r="154" spans="2:7" ht="12.75">
      <c r="B154" s="269"/>
      <c r="C154" s="271"/>
      <c r="D154" s="269"/>
      <c r="E154" s="272" t="s">
        <v>189</v>
      </c>
      <c r="F154" s="273">
        <f>F10+F89+F128+F142+F72+F79+F151</f>
        <v>12128610</v>
      </c>
      <c r="G154" s="273">
        <f>G10+G89+G128+G142+G72+G79+G151</f>
        <v>12301490</v>
      </c>
    </row>
    <row r="155" ht="12.75">
      <c r="E155" s="217"/>
    </row>
    <row r="161" ht="12.75">
      <c r="F161" s="218"/>
    </row>
    <row r="162" ht="12.75">
      <c r="F162" s="219"/>
    </row>
  </sheetData>
  <sheetProtection/>
  <mergeCells count="1">
    <mergeCell ref="B6:G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1"/>
  <sheetViews>
    <sheetView zoomScalePageLayoutView="0" workbookViewId="0" topLeftCell="A7">
      <selection activeCell="I19" sqref="I19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6.00390625" style="0" customWidth="1"/>
    <col min="4" max="5" width="7.875" style="0" customWidth="1"/>
    <col min="6" max="6" width="55.875" style="0" customWidth="1"/>
    <col min="7" max="7" width="10.375" style="0" customWidth="1"/>
  </cols>
  <sheetData>
    <row r="1" spans="3:7" ht="12.75">
      <c r="C1" s="6"/>
      <c r="D1" s="6"/>
      <c r="E1" s="6"/>
      <c r="F1" s="48"/>
      <c r="G1" s="48" t="s">
        <v>201</v>
      </c>
    </row>
    <row r="2" spans="3:7" ht="10.5" customHeight="1">
      <c r="C2" s="6"/>
      <c r="D2" s="6"/>
      <c r="E2" s="6"/>
      <c r="F2" s="48"/>
      <c r="G2" s="48" t="s">
        <v>50</v>
      </c>
    </row>
    <row r="3" spans="3:7" ht="10.5" customHeight="1">
      <c r="C3" s="6"/>
      <c r="D3" s="6"/>
      <c r="E3" s="6"/>
      <c r="F3" s="48"/>
      <c r="G3" s="48" t="s">
        <v>51</v>
      </c>
    </row>
    <row r="4" spans="3:7" ht="12.75" customHeight="1">
      <c r="C4" s="6"/>
      <c r="D4" s="6"/>
      <c r="E4" s="6"/>
      <c r="F4" s="48"/>
      <c r="G4" s="48" t="s">
        <v>309</v>
      </c>
    </row>
    <row r="5" spans="3:7" ht="13.5" customHeight="1">
      <c r="C5" s="6"/>
      <c r="D5" s="6"/>
      <c r="E5" s="6"/>
      <c r="F5" s="6"/>
      <c r="G5" s="6"/>
    </row>
    <row r="6" spans="3:7" ht="12.75">
      <c r="C6" s="274" t="s">
        <v>202</v>
      </c>
      <c r="D6" s="275"/>
      <c r="E6" s="275"/>
      <c r="F6" s="275"/>
      <c r="G6" s="6"/>
    </row>
    <row r="7" spans="3:7" ht="12.75">
      <c r="C7" s="274" t="s">
        <v>225</v>
      </c>
      <c r="D7" s="275"/>
      <c r="E7" s="275"/>
      <c r="F7" s="275"/>
      <c r="G7" s="6"/>
    </row>
    <row r="8" spans="2:7" ht="12.75">
      <c r="B8" s="276"/>
      <c r="C8" s="193" t="s">
        <v>203</v>
      </c>
      <c r="D8" s="100" t="s">
        <v>204</v>
      </c>
      <c r="E8" s="100" t="s">
        <v>205</v>
      </c>
      <c r="F8" s="124" t="s">
        <v>206</v>
      </c>
      <c r="G8" s="100" t="s">
        <v>207</v>
      </c>
    </row>
    <row r="9" spans="2:7" ht="12.75">
      <c r="B9" s="277"/>
      <c r="C9" s="189" t="s">
        <v>208</v>
      </c>
      <c r="D9" s="89" t="s">
        <v>209</v>
      </c>
      <c r="E9" s="89" t="s">
        <v>210</v>
      </c>
      <c r="F9" s="127"/>
      <c r="G9" s="89" t="s">
        <v>211</v>
      </c>
    </row>
    <row r="10" spans="2:7" ht="12.75">
      <c r="B10" s="277">
        <v>507</v>
      </c>
      <c r="C10" s="189"/>
      <c r="D10" s="89"/>
      <c r="E10" s="89"/>
      <c r="F10" s="278" t="s">
        <v>212</v>
      </c>
      <c r="G10" s="89"/>
    </row>
    <row r="11" spans="2:7" ht="12.75">
      <c r="B11" s="279">
        <v>507</v>
      </c>
      <c r="C11" s="72" t="s">
        <v>56</v>
      </c>
      <c r="D11" s="74"/>
      <c r="E11" s="74"/>
      <c r="F11" s="74" t="s">
        <v>57</v>
      </c>
      <c r="G11" s="280">
        <f>G12+G17+G21+G65+G52+G44+G60</f>
        <v>4923780</v>
      </c>
    </row>
    <row r="12" spans="2:7" ht="24" customHeight="1">
      <c r="B12" s="279">
        <v>507</v>
      </c>
      <c r="C12" s="72" t="s">
        <v>58</v>
      </c>
      <c r="D12" s="281"/>
      <c r="E12" s="281"/>
      <c r="F12" s="282" t="str">
        <f>'[3]2010'!$E$11</f>
        <v>Функционирование высшего должностного лица субъекта Российской Федерации и муниципального образования</v>
      </c>
      <c r="G12" s="283">
        <f>G14</f>
        <v>571840</v>
      </c>
    </row>
    <row r="13" spans="2:7" ht="24" customHeight="1">
      <c r="B13" s="279"/>
      <c r="C13" s="72"/>
      <c r="D13" s="284" t="s">
        <v>60</v>
      </c>
      <c r="E13" s="281"/>
      <c r="F13" s="282" t="s">
        <v>61</v>
      </c>
      <c r="G13" s="283">
        <f>G14</f>
        <v>571840</v>
      </c>
    </row>
    <row r="14" spans="2:7" ht="14.25" customHeight="1">
      <c r="B14" s="279"/>
      <c r="C14" s="83"/>
      <c r="D14" s="284" t="s">
        <v>62</v>
      </c>
      <c r="E14" s="56"/>
      <c r="F14" s="285" t="str">
        <f>'[3]2010'!$E$12</f>
        <v>Глава муниципального образования</v>
      </c>
      <c r="G14" s="286">
        <f>G15</f>
        <v>571840</v>
      </c>
    </row>
    <row r="15" spans="2:7" ht="24">
      <c r="B15" s="269"/>
      <c r="C15" s="83"/>
      <c r="D15" s="56"/>
      <c r="E15" s="287">
        <v>100</v>
      </c>
      <c r="F15" s="97" t="s">
        <v>385</v>
      </c>
      <c r="G15" s="286">
        <f>G16</f>
        <v>571840</v>
      </c>
    </row>
    <row r="16" spans="2:7" ht="12.75">
      <c r="B16" s="269"/>
      <c r="C16" s="89"/>
      <c r="D16" s="56"/>
      <c r="E16" s="288">
        <v>120</v>
      </c>
      <c r="F16" s="289" t="s">
        <v>76</v>
      </c>
      <c r="G16" s="286">
        <v>571840</v>
      </c>
    </row>
    <row r="17" spans="2:7" ht="17.25" customHeight="1">
      <c r="B17" s="279">
        <v>507</v>
      </c>
      <c r="C17" s="72" t="s">
        <v>65</v>
      </c>
      <c r="D17" s="290"/>
      <c r="E17" s="291"/>
      <c r="F17" s="398" t="s">
        <v>420</v>
      </c>
      <c r="G17" s="562">
        <f>G18</f>
        <v>39600</v>
      </c>
    </row>
    <row r="18" spans="2:7" ht="12.75">
      <c r="B18" s="269"/>
      <c r="C18" s="83"/>
      <c r="D18" s="292" t="s">
        <v>66</v>
      </c>
      <c r="E18" s="111"/>
      <c r="F18" s="293" t="str">
        <f>'[3]2010'!$E$15</f>
        <v>Депутаты представительного органа муниципального образования</v>
      </c>
      <c r="G18" s="294">
        <f>G19</f>
        <v>39600</v>
      </c>
    </row>
    <row r="19" spans="2:7" ht="12.75">
      <c r="B19" s="269"/>
      <c r="C19" s="83"/>
      <c r="D19" s="204"/>
      <c r="E19" s="295">
        <v>200</v>
      </c>
      <c r="F19" s="97" t="s">
        <v>386</v>
      </c>
      <c r="G19" s="286">
        <f>G20</f>
        <v>39600</v>
      </c>
    </row>
    <row r="20" spans="2:7" ht="12.75">
      <c r="B20" s="269"/>
      <c r="C20" s="89"/>
      <c r="D20" s="204"/>
      <c r="E20" s="295">
        <v>240</v>
      </c>
      <c r="F20" s="296" t="s">
        <v>69</v>
      </c>
      <c r="G20" s="283">
        <v>39600</v>
      </c>
    </row>
    <row r="21" spans="2:7" ht="36" customHeight="1">
      <c r="B21" s="279">
        <v>507</v>
      </c>
      <c r="C21" s="72" t="s">
        <v>70</v>
      </c>
      <c r="D21" s="281"/>
      <c r="E21" s="281"/>
      <c r="F21" s="563" t="str">
        <f>'[3]2010'!$E$17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G21" s="305">
        <f>G22+G39</f>
        <v>3122274</v>
      </c>
    </row>
    <row r="22" spans="2:7" ht="27.75" customHeight="1">
      <c r="B22" s="279"/>
      <c r="C22" s="72"/>
      <c r="D22" s="284" t="s">
        <v>60</v>
      </c>
      <c r="E22" s="281"/>
      <c r="F22" s="282" t="s">
        <v>61</v>
      </c>
      <c r="G22" s="283">
        <f>G23</f>
        <v>3120074</v>
      </c>
    </row>
    <row r="23" spans="2:7" ht="12.75">
      <c r="B23" s="269"/>
      <c r="C23" s="56"/>
      <c r="D23" s="284" t="s">
        <v>72</v>
      </c>
      <c r="E23" s="297"/>
      <c r="F23" s="285" t="str">
        <f>'[3]2010'!$E$18</f>
        <v>Центральный аппарат</v>
      </c>
      <c r="G23" s="286">
        <f>G24+G26+G28</f>
        <v>3120074</v>
      </c>
    </row>
    <row r="24" spans="2:7" ht="24">
      <c r="B24" s="269"/>
      <c r="C24" s="56"/>
      <c r="D24" s="204"/>
      <c r="E24" s="298" t="s">
        <v>74</v>
      </c>
      <c r="F24" s="101" t="s">
        <v>385</v>
      </c>
      <c r="G24" s="286">
        <f>G25</f>
        <v>2426203</v>
      </c>
    </row>
    <row r="25" spans="2:7" ht="12.75">
      <c r="B25" s="269"/>
      <c r="C25" s="111"/>
      <c r="D25" s="204"/>
      <c r="E25" s="298" t="s">
        <v>75</v>
      </c>
      <c r="F25" s="289" t="s">
        <v>76</v>
      </c>
      <c r="G25" s="286">
        <v>2426203</v>
      </c>
    </row>
    <row r="26" spans="2:7" ht="12.75">
      <c r="B26" s="269"/>
      <c r="C26" s="111"/>
      <c r="D26" s="204"/>
      <c r="E26" s="298" t="s">
        <v>77</v>
      </c>
      <c r="F26" s="101" t="s">
        <v>386</v>
      </c>
      <c r="G26" s="286">
        <f>G27</f>
        <v>673871</v>
      </c>
    </row>
    <row r="27" spans="2:7" ht="12.75">
      <c r="B27" s="269"/>
      <c r="C27" s="111"/>
      <c r="D27" s="204"/>
      <c r="E27" s="298" t="s">
        <v>78</v>
      </c>
      <c r="F27" s="101" t="s">
        <v>69</v>
      </c>
      <c r="G27" s="286">
        <v>673871</v>
      </c>
    </row>
    <row r="28" spans="2:7" ht="12.75">
      <c r="B28" s="269"/>
      <c r="C28" s="111"/>
      <c r="D28" s="204"/>
      <c r="E28" s="298" t="s">
        <v>79</v>
      </c>
      <c r="F28" s="101" t="s">
        <v>80</v>
      </c>
      <c r="G28" s="286">
        <f>G29</f>
        <v>20000</v>
      </c>
    </row>
    <row r="29" spans="2:7" ht="24">
      <c r="B29" s="269"/>
      <c r="C29" s="111"/>
      <c r="D29" s="204"/>
      <c r="E29" s="298" t="s">
        <v>81</v>
      </c>
      <c r="F29" s="101" t="s">
        <v>213</v>
      </c>
      <c r="G29" s="286">
        <v>20000</v>
      </c>
    </row>
    <row r="30" spans="2:7" ht="18.75" customHeight="1" hidden="1">
      <c r="B30" s="279">
        <v>507</v>
      </c>
      <c r="C30" s="299" t="s">
        <v>214</v>
      </c>
      <c r="D30" s="281"/>
      <c r="E30" s="281"/>
      <c r="F30" s="96" t="s">
        <v>84</v>
      </c>
      <c r="G30" s="286">
        <f>G31+G34</f>
        <v>0</v>
      </c>
    </row>
    <row r="31" spans="2:7" ht="16.5" customHeight="1" hidden="1">
      <c r="B31" s="269"/>
      <c r="C31" s="300"/>
      <c r="D31" s="284" t="s">
        <v>85</v>
      </c>
      <c r="E31" s="290"/>
      <c r="F31" s="301" t="s">
        <v>86</v>
      </c>
      <c r="G31" s="294">
        <f>G32</f>
        <v>0</v>
      </c>
    </row>
    <row r="32" spans="2:7" ht="14.25" customHeight="1" hidden="1">
      <c r="B32" s="269"/>
      <c r="C32" s="56"/>
      <c r="D32" s="284" t="s">
        <v>87</v>
      </c>
      <c r="E32" s="56"/>
      <c r="F32" s="302" t="s">
        <v>88</v>
      </c>
      <c r="G32" s="286">
        <f>G33</f>
        <v>0</v>
      </c>
    </row>
    <row r="33" spans="2:7" ht="18" customHeight="1" hidden="1">
      <c r="B33" s="269"/>
      <c r="C33" s="204"/>
      <c r="D33" s="204"/>
      <c r="E33" s="295">
        <v>500</v>
      </c>
      <c r="F33" s="96" t="s">
        <v>89</v>
      </c>
      <c r="G33" s="283">
        <v>0</v>
      </c>
    </row>
    <row r="34" spans="2:7" ht="18.75" customHeight="1" hidden="1">
      <c r="B34" s="269"/>
      <c r="C34" s="56"/>
      <c r="D34" s="284" t="s">
        <v>90</v>
      </c>
      <c r="E34" s="56"/>
      <c r="F34" s="302" t="s">
        <v>91</v>
      </c>
      <c r="G34" s="286">
        <f>G35</f>
        <v>0</v>
      </c>
    </row>
    <row r="35" spans="2:7" ht="18" customHeight="1" hidden="1">
      <c r="B35" s="269"/>
      <c r="C35" s="204"/>
      <c r="D35" s="204"/>
      <c r="E35" s="295">
        <v>500</v>
      </c>
      <c r="F35" s="96" t="s">
        <v>89</v>
      </c>
      <c r="G35" s="283">
        <v>0</v>
      </c>
    </row>
    <row r="36" spans="2:7" ht="0.75" customHeight="1" hidden="1">
      <c r="B36" s="279">
        <v>507</v>
      </c>
      <c r="C36" s="303" t="s">
        <v>92</v>
      </c>
      <c r="D36" s="304"/>
      <c r="E36" s="304"/>
      <c r="F36" s="74" t="s">
        <v>93</v>
      </c>
      <c r="G36" s="305">
        <f>G37</f>
        <v>0</v>
      </c>
    </row>
    <row r="37" spans="2:7" ht="27.75" customHeight="1" hidden="1">
      <c r="B37" s="269"/>
      <c r="C37" s="281"/>
      <c r="D37" s="284" t="s">
        <v>94</v>
      </c>
      <c r="E37" s="195"/>
      <c r="F37" s="56" t="s">
        <v>95</v>
      </c>
      <c r="G37" s="283">
        <f>G38</f>
        <v>0</v>
      </c>
    </row>
    <row r="38" spans="2:7" ht="15.75" customHeight="1" hidden="1">
      <c r="B38" s="269"/>
      <c r="C38" s="290"/>
      <c r="D38" s="56"/>
      <c r="E38" s="298" t="s">
        <v>96</v>
      </c>
      <c r="F38" s="306" t="s">
        <v>97</v>
      </c>
      <c r="G38" s="286">
        <v>0</v>
      </c>
    </row>
    <row r="39" spans="2:7" ht="15.75" customHeight="1">
      <c r="B39" s="269"/>
      <c r="C39" s="281"/>
      <c r="D39" s="125">
        <v>5210000</v>
      </c>
      <c r="E39" s="298"/>
      <c r="F39" s="111" t="s">
        <v>215</v>
      </c>
      <c r="G39" s="283">
        <f>G40</f>
        <v>2200</v>
      </c>
    </row>
    <row r="40" spans="2:7" ht="24.75" customHeight="1">
      <c r="B40" s="269"/>
      <c r="C40" s="281"/>
      <c r="D40" s="125">
        <v>5210200</v>
      </c>
      <c r="E40" s="298"/>
      <c r="F40" s="134" t="s">
        <v>216</v>
      </c>
      <c r="G40" s="283">
        <f>G41</f>
        <v>2200</v>
      </c>
    </row>
    <row r="41" spans="2:7" ht="15.75" customHeight="1">
      <c r="B41" s="269"/>
      <c r="C41" s="281"/>
      <c r="D41" s="125">
        <v>5210201</v>
      </c>
      <c r="E41" s="298"/>
      <c r="F41" s="111" t="s">
        <v>217</v>
      </c>
      <c r="G41" s="283">
        <f>G42</f>
        <v>2200</v>
      </c>
    </row>
    <row r="42" spans="2:7" ht="15.75" customHeight="1">
      <c r="B42" s="269"/>
      <c r="C42" s="281"/>
      <c r="D42" s="204"/>
      <c r="E42" s="298" t="s">
        <v>77</v>
      </c>
      <c r="F42" s="111" t="s">
        <v>386</v>
      </c>
      <c r="G42" s="283">
        <f>G43</f>
        <v>2200</v>
      </c>
    </row>
    <row r="43" spans="2:7" ht="15.75" customHeight="1">
      <c r="B43" s="269"/>
      <c r="C43" s="290"/>
      <c r="D43" s="204"/>
      <c r="E43" s="298" t="s">
        <v>78</v>
      </c>
      <c r="F43" s="56" t="s">
        <v>69</v>
      </c>
      <c r="G43" s="283">
        <v>2200</v>
      </c>
    </row>
    <row r="44" spans="2:7" ht="25.5" customHeight="1">
      <c r="B44" s="279">
        <v>507</v>
      </c>
      <c r="C44" s="326" t="s">
        <v>389</v>
      </c>
      <c r="D44" s="304"/>
      <c r="E44" s="554"/>
      <c r="F44" s="199" t="s">
        <v>390</v>
      </c>
      <c r="G44" s="305">
        <f>G45</f>
        <v>27986</v>
      </c>
    </row>
    <row r="45" spans="2:7" ht="59.25" customHeight="1">
      <c r="B45" s="269"/>
      <c r="C45" s="281"/>
      <c r="D45" s="125">
        <v>5210600</v>
      </c>
      <c r="E45" s="298"/>
      <c r="F45" s="101" t="s">
        <v>392</v>
      </c>
      <c r="G45" s="283">
        <f>G46+G49</f>
        <v>27986</v>
      </c>
    </row>
    <row r="46" spans="2:7" ht="23.25" customHeight="1">
      <c r="B46" s="269"/>
      <c r="C46" s="281"/>
      <c r="D46" s="125">
        <v>5210611</v>
      </c>
      <c r="E46" s="298"/>
      <c r="F46" s="101" t="s">
        <v>391</v>
      </c>
      <c r="G46" s="283">
        <f>G47</f>
        <v>7841</v>
      </c>
    </row>
    <row r="47" spans="2:7" ht="15.75" customHeight="1">
      <c r="B47" s="269"/>
      <c r="C47" s="281"/>
      <c r="D47" s="204"/>
      <c r="E47" s="298" t="s">
        <v>106</v>
      </c>
      <c r="F47" s="56" t="s">
        <v>408</v>
      </c>
      <c r="G47" s="283">
        <f>G48</f>
        <v>7841</v>
      </c>
    </row>
    <row r="48" spans="2:7" ht="15.75" customHeight="1">
      <c r="B48" s="269"/>
      <c r="C48" s="281"/>
      <c r="D48" s="204"/>
      <c r="E48" s="298" t="s">
        <v>187</v>
      </c>
      <c r="F48" s="56" t="s">
        <v>409</v>
      </c>
      <c r="G48" s="283">
        <v>7841</v>
      </c>
    </row>
    <row r="49" spans="2:7" ht="22.5" customHeight="1">
      <c r="B49" s="269"/>
      <c r="C49" s="281"/>
      <c r="D49" s="125">
        <v>5210613</v>
      </c>
      <c r="E49" s="298"/>
      <c r="F49" s="101" t="s">
        <v>393</v>
      </c>
      <c r="G49" s="283">
        <f>G50</f>
        <v>20145</v>
      </c>
    </row>
    <row r="50" spans="2:7" ht="15.75" customHeight="1">
      <c r="B50" s="269"/>
      <c r="C50" s="281"/>
      <c r="D50" s="204"/>
      <c r="E50" s="298" t="s">
        <v>106</v>
      </c>
      <c r="F50" s="56" t="s">
        <v>98</v>
      </c>
      <c r="G50" s="283">
        <f>G51</f>
        <v>20145</v>
      </c>
    </row>
    <row r="51" spans="2:7" ht="15.75" customHeight="1">
      <c r="B51" s="269"/>
      <c r="C51" s="281"/>
      <c r="D51" s="204"/>
      <c r="E51" s="298" t="s">
        <v>187</v>
      </c>
      <c r="F51" s="56" t="s">
        <v>224</v>
      </c>
      <c r="G51" s="283">
        <v>20145</v>
      </c>
    </row>
    <row r="52" spans="2:7" ht="15.75" customHeight="1">
      <c r="B52" s="279">
        <v>507</v>
      </c>
      <c r="C52" s="307" t="s">
        <v>83</v>
      </c>
      <c r="D52" s="204"/>
      <c r="E52" s="298"/>
      <c r="F52" s="74" t="s">
        <v>287</v>
      </c>
      <c r="G52" s="305">
        <f>G53</f>
        <v>192914</v>
      </c>
    </row>
    <row r="53" spans="2:7" ht="15.75" customHeight="1">
      <c r="B53" s="279"/>
      <c r="C53" s="307"/>
      <c r="D53" s="310" t="s">
        <v>291</v>
      </c>
      <c r="E53" s="298"/>
      <c r="F53" s="56" t="s">
        <v>292</v>
      </c>
      <c r="G53" s="283">
        <f>G54+G57</f>
        <v>192914</v>
      </c>
    </row>
    <row r="54" spans="2:7" ht="15.75" customHeight="1">
      <c r="B54" s="269"/>
      <c r="C54" s="281"/>
      <c r="D54" s="310" t="s">
        <v>293</v>
      </c>
      <c r="E54" s="298"/>
      <c r="F54" s="56" t="s">
        <v>294</v>
      </c>
      <c r="G54" s="283">
        <f>G55</f>
        <v>109651</v>
      </c>
    </row>
    <row r="55" spans="2:7" ht="15.75" customHeight="1">
      <c r="B55" s="269"/>
      <c r="C55" s="281"/>
      <c r="D55" s="204"/>
      <c r="E55" s="298" t="s">
        <v>77</v>
      </c>
      <c r="F55" s="56" t="s">
        <v>68</v>
      </c>
      <c r="G55" s="283">
        <f>G56</f>
        <v>109651</v>
      </c>
    </row>
    <row r="56" spans="2:7" ht="15.75" customHeight="1">
      <c r="B56" s="269"/>
      <c r="C56" s="281"/>
      <c r="D56" s="204"/>
      <c r="E56" s="298" t="s">
        <v>78</v>
      </c>
      <c r="F56" s="56" t="s">
        <v>69</v>
      </c>
      <c r="G56" s="283">
        <v>109651</v>
      </c>
    </row>
    <row r="57" spans="2:7" ht="15.75" customHeight="1">
      <c r="B57" s="269"/>
      <c r="C57" s="281"/>
      <c r="D57" s="310" t="s">
        <v>288</v>
      </c>
      <c r="E57" s="298"/>
      <c r="F57" s="204" t="s">
        <v>91</v>
      </c>
      <c r="G57" s="283">
        <f>G58</f>
        <v>83263</v>
      </c>
    </row>
    <row r="58" spans="2:7" ht="15.75" customHeight="1">
      <c r="B58" s="269"/>
      <c r="C58" s="281"/>
      <c r="D58" s="310"/>
      <c r="E58" s="298" t="s">
        <v>77</v>
      </c>
      <c r="F58" s="204" t="s">
        <v>68</v>
      </c>
      <c r="G58" s="283">
        <f>G59</f>
        <v>83263</v>
      </c>
    </row>
    <row r="59" spans="2:7" ht="15.75" customHeight="1">
      <c r="B59" s="269"/>
      <c r="C59" s="281"/>
      <c r="D59" s="204"/>
      <c r="E59" s="298" t="s">
        <v>78</v>
      </c>
      <c r="F59" s="204" t="s">
        <v>69</v>
      </c>
      <c r="G59" s="283">
        <v>83263</v>
      </c>
    </row>
    <row r="60" spans="2:7" ht="15.75" customHeight="1">
      <c r="B60" s="279">
        <v>507</v>
      </c>
      <c r="C60" s="307" t="s">
        <v>399</v>
      </c>
      <c r="D60" s="204"/>
      <c r="E60" s="298"/>
      <c r="F60" s="304" t="s">
        <v>93</v>
      </c>
      <c r="G60" s="305">
        <f>G61</f>
        <v>20000</v>
      </c>
    </row>
    <row r="61" spans="2:7" ht="15.75" customHeight="1">
      <c r="B61" s="269"/>
      <c r="C61" s="281"/>
      <c r="D61" s="284" t="s">
        <v>400</v>
      </c>
      <c r="E61" s="298"/>
      <c r="F61" s="204" t="s">
        <v>93</v>
      </c>
      <c r="G61" s="283">
        <f>G62</f>
        <v>20000</v>
      </c>
    </row>
    <row r="62" spans="2:7" ht="15.75" customHeight="1">
      <c r="B62" s="269"/>
      <c r="C62" s="281"/>
      <c r="D62" s="284" t="s">
        <v>94</v>
      </c>
      <c r="E62" s="298"/>
      <c r="F62" s="204" t="s">
        <v>401</v>
      </c>
      <c r="G62" s="283">
        <f>G63</f>
        <v>20000</v>
      </c>
    </row>
    <row r="63" spans="2:7" ht="15.75" customHeight="1">
      <c r="B63" s="269"/>
      <c r="C63" s="281"/>
      <c r="D63" s="204"/>
      <c r="E63" s="298" t="s">
        <v>79</v>
      </c>
      <c r="F63" s="204" t="s">
        <v>80</v>
      </c>
      <c r="G63" s="283">
        <f>G64</f>
        <v>20000</v>
      </c>
    </row>
    <row r="64" spans="2:7" ht="15.75" customHeight="1">
      <c r="B64" s="269"/>
      <c r="C64" s="281"/>
      <c r="D64" s="204"/>
      <c r="E64" s="298" t="s">
        <v>117</v>
      </c>
      <c r="F64" s="204" t="s">
        <v>118</v>
      </c>
      <c r="G64" s="283">
        <v>20000</v>
      </c>
    </row>
    <row r="65" spans="2:7" ht="15" customHeight="1">
      <c r="B65" s="279">
        <v>507</v>
      </c>
      <c r="C65" s="307" t="s">
        <v>101</v>
      </c>
      <c r="D65" s="304"/>
      <c r="E65" s="304"/>
      <c r="F65" s="308" t="s">
        <v>102</v>
      </c>
      <c r="G65" s="309">
        <f>G74+G69+G80+G84+G77</f>
        <v>949166</v>
      </c>
    </row>
    <row r="66" spans="2:7" ht="23.25" customHeight="1">
      <c r="B66" s="269"/>
      <c r="C66" s="281"/>
      <c r="D66" s="310" t="s">
        <v>103</v>
      </c>
      <c r="E66" s="204"/>
      <c r="F66" s="311" t="s">
        <v>104</v>
      </c>
      <c r="G66" s="283">
        <f>G67+G69</f>
        <v>50000</v>
      </c>
    </row>
    <row r="67" spans="2:7" ht="13.5" customHeight="1" hidden="1">
      <c r="B67" s="269"/>
      <c r="C67" s="281"/>
      <c r="D67" s="310" t="s">
        <v>105</v>
      </c>
      <c r="E67" s="204"/>
      <c r="F67" s="312"/>
      <c r="G67" s="283">
        <f>G68</f>
        <v>0</v>
      </c>
    </row>
    <row r="68" spans="2:7" ht="12" customHeight="1" hidden="1">
      <c r="B68" s="269"/>
      <c r="C68" s="290"/>
      <c r="D68" s="313"/>
      <c r="E68" s="314" t="s">
        <v>106</v>
      </c>
      <c r="F68" s="56" t="s">
        <v>89</v>
      </c>
      <c r="G68" s="286">
        <v>0</v>
      </c>
    </row>
    <row r="69" spans="2:7" ht="27" customHeight="1">
      <c r="B69" s="269"/>
      <c r="C69" s="290"/>
      <c r="D69" s="313" t="s">
        <v>107</v>
      </c>
      <c r="E69" s="56"/>
      <c r="F69" s="315" t="s">
        <v>218</v>
      </c>
      <c r="G69" s="283">
        <f>G70</f>
        <v>50000</v>
      </c>
    </row>
    <row r="70" spans="2:7" ht="14.25" customHeight="1">
      <c r="B70" s="269"/>
      <c r="C70" s="290"/>
      <c r="D70" s="313" t="s">
        <v>109</v>
      </c>
      <c r="E70" s="56"/>
      <c r="F70" s="316" t="s">
        <v>196</v>
      </c>
      <c r="G70" s="283">
        <f>G71</f>
        <v>50000</v>
      </c>
    </row>
    <row r="71" spans="2:7" ht="12.75">
      <c r="B71" s="269"/>
      <c r="C71" s="290"/>
      <c r="D71" s="56"/>
      <c r="E71" s="314" t="s">
        <v>77</v>
      </c>
      <c r="F71" s="111" t="s">
        <v>386</v>
      </c>
      <c r="G71" s="283">
        <f>G72</f>
        <v>50000</v>
      </c>
    </row>
    <row r="72" spans="2:7" ht="12.75">
      <c r="B72" s="269"/>
      <c r="C72" s="317"/>
      <c r="D72" s="122"/>
      <c r="E72" s="318" t="s">
        <v>78</v>
      </c>
      <c r="F72" s="122" t="s">
        <v>69</v>
      </c>
      <c r="G72" s="283">
        <v>50000</v>
      </c>
    </row>
    <row r="73" spans="2:7" ht="23.25" customHeight="1">
      <c r="B73" s="279"/>
      <c r="C73" s="319"/>
      <c r="D73" s="284" t="s">
        <v>111</v>
      </c>
      <c r="E73" s="320"/>
      <c r="F73" s="321" t="s">
        <v>194</v>
      </c>
      <c r="G73" s="283">
        <f>G74</f>
        <v>16000</v>
      </c>
    </row>
    <row r="74" spans="2:7" ht="12.75">
      <c r="B74" s="269"/>
      <c r="C74" s="290"/>
      <c r="D74" s="297" t="s">
        <v>114</v>
      </c>
      <c r="E74" s="322"/>
      <c r="F74" s="323" t="s">
        <v>115</v>
      </c>
      <c r="G74" s="286">
        <f>G75</f>
        <v>16000</v>
      </c>
    </row>
    <row r="75" spans="2:7" ht="12.75">
      <c r="B75" s="279"/>
      <c r="C75" s="290"/>
      <c r="D75" s="56"/>
      <c r="E75" s="314" t="s">
        <v>77</v>
      </c>
      <c r="F75" s="56" t="s">
        <v>386</v>
      </c>
      <c r="G75" s="286">
        <f>G76</f>
        <v>16000</v>
      </c>
    </row>
    <row r="76" spans="2:7" ht="12.75">
      <c r="B76" s="279"/>
      <c r="C76" s="300"/>
      <c r="D76" s="111"/>
      <c r="E76" s="324" t="s">
        <v>78</v>
      </c>
      <c r="F76" s="111" t="s">
        <v>69</v>
      </c>
      <c r="G76" s="294">
        <v>16000</v>
      </c>
    </row>
    <row r="77" spans="2:7" ht="12.75">
      <c r="B77" s="279"/>
      <c r="C77" s="300"/>
      <c r="D77" s="297" t="s">
        <v>116</v>
      </c>
      <c r="E77" s="324"/>
      <c r="F77" s="111" t="s">
        <v>195</v>
      </c>
      <c r="G77" s="294">
        <f>G78</f>
        <v>404666</v>
      </c>
    </row>
    <row r="78" spans="2:7" ht="12.75">
      <c r="B78" s="279"/>
      <c r="C78" s="300"/>
      <c r="D78" s="111"/>
      <c r="E78" s="324" t="s">
        <v>79</v>
      </c>
      <c r="F78" s="111" t="s">
        <v>80</v>
      </c>
      <c r="G78" s="294">
        <f>G79</f>
        <v>404666</v>
      </c>
    </row>
    <row r="79" spans="2:7" ht="12.75">
      <c r="B79" s="279"/>
      <c r="C79" s="300"/>
      <c r="D79" s="111"/>
      <c r="E79" s="324" t="s">
        <v>117</v>
      </c>
      <c r="F79" s="111" t="s">
        <v>118</v>
      </c>
      <c r="G79" s="294">
        <v>404666</v>
      </c>
    </row>
    <row r="80" spans="2:7" ht="12.75">
      <c r="B80" s="279"/>
      <c r="C80" s="300"/>
      <c r="D80" s="128">
        <v>5210000</v>
      </c>
      <c r="E80" s="324"/>
      <c r="F80" s="134" t="s">
        <v>98</v>
      </c>
      <c r="G80" s="294">
        <f>G81</f>
        <v>438000</v>
      </c>
    </row>
    <row r="81" spans="2:7" ht="24">
      <c r="B81" s="279"/>
      <c r="C81" s="300"/>
      <c r="D81" s="128">
        <v>5210100</v>
      </c>
      <c r="E81" s="324"/>
      <c r="F81" s="134" t="s">
        <v>119</v>
      </c>
      <c r="G81" s="294">
        <f>G82</f>
        <v>438000</v>
      </c>
    </row>
    <row r="82" spans="2:7" ht="12.75">
      <c r="B82" s="279"/>
      <c r="C82" s="300"/>
      <c r="D82" s="111"/>
      <c r="E82" s="324" t="s">
        <v>79</v>
      </c>
      <c r="F82" s="111" t="s">
        <v>80</v>
      </c>
      <c r="G82" s="294">
        <f>G83</f>
        <v>438000</v>
      </c>
    </row>
    <row r="83" spans="2:7" ht="12.75">
      <c r="B83" s="279"/>
      <c r="C83" s="300"/>
      <c r="D83" s="122"/>
      <c r="E83" s="324" t="s">
        <v>117</v>
      </c>
      <c r="F83" s="111" t="s">
        <v>118</v>
      </c>
      <c r="G83" s="294">
        <v>438000</v>
      </c>
    </row>
    <row r="84" spans="2:7" ht="12.75">
      <c r="B84" s="279"/>
      <c r="C84" s="300"/>
      <c r="D84" s="284" t="s">
        <v>120</v>
      </c>
      <c r="E84" s="324"/>
      <c r="F84" s="325" t="s">
        <v>219</v>
      </c>
      <c r="G84" s="294">
        <f>G85</f>
        <v>40500</v>
      </c>
    </row>
    <row r="85" spans="2:7" ht="12.75">
      <c r="B85" s="279"/>
      <c r="C85" s="300"/>
      <c r="D85" s="297" t="s">
        <v>122</v>
      </c>
      <c r="E85" s="324"/>
      <c r="F85" s="325" t="s">
        <v>123</v>
      </c>
      <c r="G85" s="294">
        <f>G86+G88</f>
        <v>40500</v>
      </c>
    </row>
    <row r="86" spans="2:7" ht="24">
      <c r="B86" s="279"/>
      <c r="C86" s="300"/>
      <c r="D86" s="111"/>
      <c r="E86" s="314" t="s">
        <v>74</v>
      </c>
      <c r="F86" s="325" t="s">
        <v>385</v>
      </c>
      <c r="G86" s="294">
        <f>G87</f>
        <v>4687</v>
      </c>
    </row>
    <row r="87" spans="2:7" ht="12.75">
      <c r="B87" s="279"/>
      <c r="C87" s="300"/>
      <c r="D87" s="111"/>
      <c r="E87" s="324" t="s">
        <v>75</v>
      </c>
      <c r="F87" s="289" t="s">
        <v>76</v>
      </c>
      <c r="G87" s="552">
        <v>4687</v>
      </c>
    </row>
    <row r="88" spans="2:7" ht="12.75">
      <c r="B88" s="279"/>
      <c r="C88" s="300"/>
      <c r="D88" s="111"/>
      <c r="E88" s="324" t="s">
        <v>77</v>
      </c>
      <c r="F88" s="289" t="s">
        <v>386</v>
      </c>
      <c r="G88" s="294">
        <f>G89</f>
        <v>35813</v>
      </c>
    </row>
    <row r="89" spans="2:7" ht="12.75">
      <c r="B89" s="279"/>
      <c r="C89" s="300"/>
      <c r="D89" s="111"/>
      <c r="E89" s="324" t="s">
        <v>78</v>
      </c>
      <c r="F89" s="289" t="s">
        <v>69</v>
      </c>
      <c r="G89" s="552">
        <v>35813</v>
      </c>
    </row>
    <row r="90" spans="2:7" ht="14.25" customHeight="1">
      <c r="B90" s="279">
        <v>507</v>
      </c>
      <c r="C90" s="326" t="s">
        <v>124</v>
      </c>
      <c r="D90" s="162"/>
      <c r="E90" s="327"/>
      <c r="F90" s="137" t="s">
        <v>125</v>
      </c>
      <c r="G90" s="328">
        <f>G91</f>
        <v>166000</v>
      </c>
    </row>
    <row r="91" spans="2:7" ht="13.5" customHeight="1">
      <c r="B91" s="279"/>
      <c r="C91" s="284" t="s">
        <v>126</v>
      </c>
      <c r="D91" s="304"/>
      <c r="E91" s="329"/>
      <c r="F91" s="330" t="s">
        <v>127</v>
      </c>
      <c r="G91" s="331">
        <f>G92</f>
        <v>166000</v>
      </c>
    </row>
    <row r="92" spans="2:7" ht="23.25" customHeight="1">
      <c r="B92" s="269"/>
      <c r="C92" s="284"/>
      <c r="D92" s="284" t="s">
        <v>128</v>
      </c>
      <c r="E92" s="329"/>
      <c r="F92" s="145" t="s">
        <v>129</v>
      </c>
      <c r="G92" s="332">
        <f>G93+G95</f>
        <v>166000</v>
      </c>
    </row>
    <row r="93" spans="2:7" ht="26.25" customHeight="1">
      <c r="B93" s="269"/>
      <c r="C93" s="333"/>
      <c r="D93" s="334"/>
      <c r="E93" s="314" t="s">
        <v>74</v>
      </c>
      <c r="F93" s="325" t="s">
        <v>385</v>
      </c>
      <c r="G93" s="331">
        <f>G94</f>
        <v>128380</v>
      </c>
    </row>
    <row r="94" spans="2:7" ht="13.5" customHeight="1">
      <c r="B94" s="269"/>
      <c r="C94" s="335"/>
      <c r="D94" s="74"/>
      <c r="E94" s="324" t="s">
        <v>75</v>
      </c>
      <c r="F94" s="289" t="s">
        <v>76</v>
      </c>
      <c r="G94" s="336">
        <v>128380</v>
      </c>
    </row>
    <row r="95" spans="2:7" ht="13.5" customHeight="1">
      <c r="B95" s="269"/>
      <c r="C95" s="335"/>
      <c r="D95" s="74"/>
      <c r="E95" s="324" t="s">
        <v>77</v>
      </c>
      <c r="F95" s="337" t="s">
        <v>386</v>
      </c>
      <c r="G95" s="336">
        <f>G96</f>
        <v>37620</v>
      </c>
    </row>
    <row r="96" spans="2:7" ht="13.5" customHeight="1">
      <c r="B96" s="269"/>
      <c r="C96" s="335"/>
      <c r="D96" s="74"/>
      <c r="E96" s="324" t="s">
        <v>78</v>
      </c>
      <c r="F96" s="337" t="s">
        <v>69</v>
      </c>
      <c r="G96" s="336">
        <v>37620</v>
      </c>
    </row>
    <row r="97" spans="2:7" ht="12.75">
      <c r="B97" s="279">
        <v>507</v>
      </c>
      <c r="C97" s="338" t="s">
        <v>133</v>
      </c>
      <c r="D97" s="338"/>
      <c r="E97" s="338"/>
      <c r="F97" s="158" t="s">
        <v>134</v>
      </c>
      <c r="G97" s="339">
        <f>G98+G107</f>
        <v>369000</v>
      </c>
    </row>
    <row r="98" spans="2:7" ht="12.75">
      <c r="B98" s="279"/>
      <c r="C98" s="338" t="s">
        <v>135</v>
      </c>
      <c r="D98" s="56"/>
      <c r="E98" s="56"/>
      <c r="F98" s="162" t="s">
        <v>136</v>
      </c>
      <c r="G98" s="331">
        <f>G99+G103</f>
        <v>144000</v>
      </c>
    </row>
    <row r="99" spans="2:7" ht="12.75">
      <c r="B99" s="279"/>
      <c r="C99" s="338"/>
      <c r="D99" s="340">
        <v>3150000</v>
      </c>
      <c r="E99" s="56"/>
      <c r="F99" s="111" t="s">
        <v>289</v>
      </c>
      <c r="G99" s="331">
        <f>G100</f>
        <v>20000</v>
      </c>
    </row>
    <row r="100" spans="2:7" ht="12.75">
      <c r="B100" s="279"/>
      <c r="C100" s="338"/>
      <c r="D100" s="340">
        <v>3150300</v>
      </c>
      <c r="E100" s="56"/>
      <c r="F100" s="111" t="s">
        <v>297</v>
      </c>
      <c r="G100" s="331">
        <f>G101</f>
        <v>20000</v>
      </c>
    </row>
    <row r="101" spans="2:7" ht="12.75">
      <c r="B101" s="279"/>
      <c r="C101" s="338"/>
      <c r="D101" s="56"/>
      <c r="E101" s="56">
        <v>200</v>
      </c>
      <c r="F101" s="111" t="s">
        <v>386</v>
      </c>
      <c r="G101" s="331">
        <f>G102</f>
        <v>20000</v>
      </c>
    </row>
    <row r="102" spans="2:7" ht="12.75">
      <c r="B102" s="279"/>
      <c r="C102" s="338"/>
      <c r="D102" s="56"/>
      <c r="E102" s="56">
        <v>240</v>
      </c>
      <c r="F102" s="111" t="s">
        <v>69</v>
      </c>
      <c r="G102" s="331">
        <v>20000</v>
      </c>
    </row>
    <row r="103" spans="2:7" ht="60" customHeight="1">
      <c r="B103" s="279"/>
      <c r="C103" s="338"/>
      <c r="D103" s="340">
        <v>5210600</v>
      </c>
      <c r="E103" s="56"/>
      <c r="F103" s="134" t="s">
        <v>392</v>
      </c>
      <c r="G103" s="331">
        <f>G104</f>
        <v>124000</v>
      </c>
    </row>
    <row r="104" spans="2:7" ht="24" customHeight="1">
      <c r="B104" s="279"/>
      <c r="C104" s="56"/>
      <c r="D104" s="340">
        <v>5210601</v>
      </c>
      <c r="E104" s="56"/>
      <c r="F104" s="97" t="s">
        <v>397</v>
      </c>
      <c r="G104" s="331">
        <f>G105</f>
        <v>124000</v>
      </c>
    </row>
    <row r="105" spans="2:7" ht="12.75">
      <c r="B105" s="279"/>
      <c r="C105" s="204"/>
      <c r="D105" s="204"/>
      <c r="E105" s="314" t="s">
        <v>77</v>
      </c>
      <c r="F105" s="96" t="s">
        <v>386</v>
      </c>
      <c r="G105" s="331">
        <f>G106</f>
        <v>124000</v>
      </c>
    </row>
    <row r="106" spans="2:7" ht="12.75">
      <c r="B106" s="279"/>
      <c r="C106" s="204"/>
      <c r="D106" s="204"/>
      <c r="E106" s="314" t="s">
        <v>78</v>
      </c>
      <c r="F106" s="96" t="s">
        <v>69</v>
      </c>
      <c r="G106" s="331">
        <v>124000</v>
      </c>
    </row>
    <row r="107" spans="2:7" ht="12.75">
      <c r="B107" s="279">
        <v>507</v>
      </c>
      <c r="C107" s="338" t="s">
        <v>394</v>
      </c>
      <c r="D107" s="204"/>
      <c r="E107" s="314"/>
      <c r="F107" s="163" t="s">
        <v>410</v>
      </c>
      <c r="G107" s="280">
        <f>G108</f>
        <v>225000</v>
      </c>
    </row>
    <row r="108" spans="2:7" ht="60">
      <c r="B108" s="279"/>
      <c r="C108" s="338"/>
      <c r="D108" s="125">
        <v>5210600</v>
      </c>
      <c r="E108" s="314"/>
      <c r="F108" s="97" t="s">
        <v>392</v>
      </c>
      <c r="G108" s="331">
        <f>G109</f>
        <v>225000</v>
      </c>
    </row>
    <row r="109" spans="2:7" ht="12.75">
      <c r="B109" s="279"/>
      <c r="C109" s="338"/>
      <c r="D109" s="125">
        <v>5210614</v>
      </c>
      <c r="E109" s="314"/>
      <c r="F109" s="97" t="s">
        <v>411</v>
      </c>
      <c r="G109" s="331">
        <f>G110</f>
        <v>225000</v>
      </c>
    </row>
    <row r="110" spans="2:7" ht="12.75">
      <c r="B110" s="279"/>
      <c r="C110" s="338"/>
      <c r="D110" s="125"/>
      <c r="E110" s="314" t="s">
        <v>106</v>
      </c>
      <c r="F110" s="97" t="s">
        <v>98</v>
      </c>
      <c r="G110" s="331">
        <f>G111</f>
        <v>225000</v>
      </c>
    </row>
    <row r="111" spans="2:7" ht="12.75">
      <c r="B111" s="279"/>
      <c r="C111" s="338"/>
      <c r="D111" s="125"/>
      <c r="E111" s="314" t="s">
        <v>187</v>
      </c>
      <c r="F111" s="97" t="s">
        <v>224</v>
      </c>
      <c r="G111" s="331">
        <v>225000</v>
      </c>
    </row>
    <row r="112" spans="2:7" ht="12.75">
      <c r="B112" s="279">
        <v>507</v>
      </c>
      <c r="C112" s="338" t="s">
        <v>137</v>
      </c>
      <c r="D112" s="74"/>
      <c r="E112" s="74"/>
      <c r="F112" s="163" t="s">
        <v>138</v>
      </c>
      <c r="G112" s="339">
        <f aca="true" t="shared" si="0" ref="G112:G117">G113</f>
        <v>50000</v>
      </c>
    </row>
    <row r="113" spans="2:7" ht="12" customHeight="1">
      <c r="B113" s="269"/>
      <c r="C113" s="338" t="s">
        <v>139</v>
      </c>
      <c r="D113" s="74"/>
      <c r="E113" s="74"/>
      <c r="F113" s="163" t="s">
        <v>140</v>
      </c>
      <c r="G113" s="339">
        <f t="shared" si="0"/>
        <v>50000</v>
      </c>
    </row>
    <row r="114" spans="2:7" ht="15.75" customHeight="1">
      <c r="B114" s="279"/>
      <c r="C114" s="297" t="s">
        <v>139</v>
      </c>
      <c r="D114" s="341"/>
      <c r="E114" s="74"/>
      <c r="F114" s="96" t="s">
        <v>140</v>
      </c>
      <c r="G114" s="331">
        <f t="shared" si="0"/>
        <v>50000</v>
      </c>
    </row>
    <row r="115" spans="2:7" ht="12.75">
      <c r="B115" s="269"/>
      <c r="C115" s="290"/>
      <c r="D115" s="222">
        <v>3500000</v>
      </c>
      <c r="E115" s="56"/>
      <c r="F115" s="164" t="s">
        <v>141</v>
      </c>
      <c r="G115" s="331">
        <f t="shared" si="0"/>
        <v>50000</v>
      </c>
    </row>
    <row r="116" spans="2:7" ht="24">
      <c r="B116" s="269"/>
      <c r="C116" s="281"/>
      <c r="D116" s="226">
        <v>3500200</v>
      </c>
      <c r="E116" s="204"/>
      <c r="F116" s="164" t="s">
        <v>142</v>
      </c>
      <c r="G116" s="331">
        <f t="shared" si="0"/>
        <v>50000</v>
      </c>
    </row>
    <row r="117" spans="2:7" ht="12.75">
      <c r="B117" s="269"/>
      <c r="C117" s="281"/>
      <c r="D117" s="125"/>
      <c r="E117" s="204">
        <v>200</v>
      </c>
      <c r="F117" s="164" t="s">
        <v>386</v>
      </c>
      <c r="G117" s="331">
        <f t="shared" si="0"/>
        <v>50000</v>
      </c>
    </row>
    <row r="118" spans="2:8" ht="12.75">
      <c r="B118" s="269"/>
      <c r="C118" s="204"/>
      <c r="D118" s="125"/>
      <c r="E118" s="204">
        <v>240</v>
      </c>
      <c r="F118" s="306" t="s">
        <v>69</v>
      </c>
      <c r="G118" s="331">
        <v>50000</v>
      </c>
      <c r="H118" s="218"/>
    </row>
    <row r="119" spans="2:7" ht="12.75" hidden="1">
      <c r="B119" s="279"/>
      <c r="C119" s="297" t="s">
        <v>139</v>
      </c>
      <c r="D119" s="341"/>
      <c r="E119" s="74"/>
      <c r="F119" s="96" t="s">
        <v>140</v>
      </c>
      <c r="G119" s="331">
        <f>G120</f>
        <v>68000</v>
      </c>
    </row>
    <row r="120" spans="2:7" ht="12.75" customHeight="1" hidden="1">
      <c r="B120" s="269"/>
      <c r="C120" s="290"/>
      <c r="D120" s="340">
        <v>3500300</v>
      </c>
      <c r="E120" s="56"/>
      <c r="F120" s="56" t="s">
        <v>143</v>
      </c>
      <c r="G120" s="331">
        <f>G121</f>
        <v>68000</v>
      </c>
    </row>
    <row r="121" spans="2:7" ht="15" customHeight="1" hidden="1">
      <c r="B121" s="269"/>
      <c r="C121" s="204"/>
      <c r="D121" s="125"/>
      <c r="E121" s="204">
        <v>500</v>
      </c>
      <c r="F121" s="306" t="s">
        <v>89</v>
      </c>
      <c r="G121" s="331">
        <f>'[3]2010'!$F$71</f>
        <v>68000</v>
      </c>
    </row>
    <row r="122" spans="2:7" ht="14.25" customHeight="1">
      <c r="B122" s="279">
        <v>507</v>
      </c>
      <c r="C122" s="158" t="s">
        <v>144</v>
      </c>
      <c r="D122" s="342"/>
      <c r="E122" s="163"/>
      <c r="F122" s="163" t="s">
        <v>145</v>
      </c>
      <c r="G122" s="280">
        <f>G123</f>
        <v>50000</v>
      </c>
    </row>
    <row r="123" spans="2:7" ht="15.75" customHeight="1">
      <c r="B123" s="269"/>
      <c r="C123" s="343"/>
      <c r="D123" s="344">
        <v>3510500</v>
      </c>
      <c r="E123" s="96"/>
      <c r="F123" s="96" t="s">
        <v>146</v>
      </c>
      <c r="G123" s="331">
        <f>G124</f>
        <v>50000</v>
      </c>
    </row>
    <row r="124" spans="2:8" ht="16.5" customHeight="1">
      <c r="B124" s="269"/>
      <c r="C124" s="203"/>
      <c r="D124" s="345"/>
      <c r="E124" s="203">
        <v>200</v>
      </c>
      <c r="F124" s="96" t="s">
        <v>68</v>
      </c>
      <c r="G124" s="331">
        <f>G125</f>
        <v>50000</v>
      </c>
      <c r="H124" s="218"/>
    </row>
    <row r="125" spans="2:7" ht="16.5" customHeight="1">
      <c r="B125" s="269"/>
      <c r="C125" s="203"/>
      <c r="D125" s="345"/>
      <c r="E125" s="314" t="s">
        <v>78</v>
      </c>
      <c r="F125" s="198" t="s">
        <v>69</v>
      </c>
      <c r="G125" s="331">
        <v>50000</v>
      </c>
    </row>
    <row r="126" spans="2:7" ht="15" customHeight="1">
      <c r="B126" s="279">
        <v>507</v>
      </c>
      <c r="C126" s="338" t="s">
        <v>147</v>
      </c>
      <c r="D126" s="341"/>
      <c r="E126" s="74"/>
      <c r="F126" s="163" t="s">
        <v>148</v>
      </c>
      <c r="G126" s="280">
        <f>G135+G138+G141+G144+G127</f>
        <v>2178500</v>
      </c>
    </row>
    <row r="127" spans="2:7" ht="15" customHeight="1">
      <c r="B127" s="279"/>
      <c r="C127" s="338"/>
      <c r="D127" s="249">
        <v>5210000</v>
      </c>
      <c r="E127" s="74"/>
      <c r="F127" s="163" t="s">
        <v>98</v>
      </c>
      <c r="G127" s="280">
        <f>G128+G131</f>
        <v>1038500</v>
      </c>
    </row>
    <row r="128" spans="2:7" ht="15.75" customHeight="1">
      <c r="B128" s="279"/>
      <c r="C128" s="338"/>
      <c r="D128" s="251">
        <v>5210102</v>
      </c>
      <c r="E128" s="56"/>
      <c r="F128" s="97" t="s">
        <v>300</v>
      </c>
      <c r="G128" s="331">
        <f>G129</f>
        <v>742400</v>
      </c>
    </row>
    <row r="129" spans="2:7" ht="15" customHeight="1">
      <c r="B129" s="279"/>
      <c r="C129" s="338"/>
      <c r="D129" s="251"/>
      <c r="E129" s="56">
        <v>800</v>
      </c>
      <c r="F129" s="96" t="s">
        <v>80</v>
      </c>
      <c r="G129" s="331">
        <f>G130</f>
        <v>742400</v>
      </c>
    </row>
    <row r="130" spans="2:7" ht="15" customHeight="1">
      <c r="B130" s="279"/>
      <c r="C130" s="338"/>
      <c r="D130" s="251"/>
      <c r="E130" s="56">
        <v>870</v>
      </c>
      <c r="F130" s="96" t="s">
        <v>118</v>
      </c>
      <c r="G130" s="331">
        <v>742400</v>
      </c>
    </row>
    <row r="131" spans="2:7" ht="61.5" customHeight="1">
      <c r="B131" s="269"/>
      <c r="C131" s="56"/>
      <c r="D131" s="340">
        <v>5210600</v>
      </c>
      <c r="E131" s="56"/>
      <c r="F131" s="555" t="s">
        <v>392</v>
      </c>
      <c r="G131" s="331">
        <f>G132</f>
        <v>296100</v>
      </c>
    </row>
    <row r="132" spans="2:7" ht="15.75" customHeight="1">
      <c r="B132" s="269"/>
      <c r="C132" s="204"/>
      <c r="D132" s="125">
        <v>5210602</v>
      </c>
      <c r="E132" s="56"/>
      <c r="F132" s="555" t="s">
        <v>398</v>
      </c>
      <c r="G132" s="331">
        <f>G133</f>
        <v>296100</v>
      </c>
    </row>
    <row r="133" spans="2:7" ht="16.5" customHeight="1">
      <c r="B133" s="279"/>
      <c r="C133" s="204"/>
      <c r="D133" s="125"/>
      <c r="E133" s="314" t="s">
        <v>77</v>
      </c>
      <c r="F133" s="346" t="s">
        <v>386</v>
      </c>
      <c r="G133" s="331">
        <f>G134</f>
        <v>296100</v>
      </c>
    </row>
    <row r="134" spans="2:7" ht="16.5" customHeight="1">
      <c r="B134" s="279"/>
      <c r="C134" s="204"/>
      <c r="D134" s="125"/>
      <c r="E134" s="314" t="s">
        <v>78</v>
      </c>
      <c r="F134" s="346" t="s">
        <v>69</v>
      </c>
      <c r="G134" s="331">
        <v>296100</v>
      </c>
    </row>
    <row r="135" spans="2:7" ht="13.5" customHeight="1">
      <c r="B135" s="269"/>
      <c r="C135" s="290"/>
      <c r="D135" s="340">
        <v>6000100</v>
      </c>
      <c r="E135" s="56"/>
      <c r="F135" s="96" t="s">
        <v>149</v>
      </c>
      <c r="G135" s="331">
        <f>G136</f>
        <v>450000</v>
      </c>
    </row>
    <row r="136" spans="2:7" ht="15" customHeight="1">
      <c r="B136" s="347"/>
      <c r="C136" s="204"/>
      <c r="D136" s="125"/>
      <c r="E136" s="204">
        <v>200</v>
      </c>
      <c r="F136" s="56" t="s">
        <v>386</v>
      </c>
      <c r="G136" s="331">
        <f>G137</f>
        <v>450000</v>
      </c>
    </row>
    <row r="137" spans="2:7" ht="15" customHeight="1">
      <c r="B137" s="347"/>
      <c r="C137" s="195"/>
      <c r="D137" s="115"/>
      <c r="E137" s="204">
        <v>240</v>
      </c>
      <c r="F137" s="306" t="s">
        <v>69</v>
      </c>
      <c r="G137" s="332">
        <v>450000</v>
      </c>
    </row>
    <row r="138" spans="2:7" ht="12" customHeight="1">
      <c r="B138" s="279"/>
      <c r="C138" s="290"/>
      <c r="D138" s="340">
        <v>6000300</v>
      </c>
      <c r="E138" s="56"/>
      <c r="F138" s="96" t="s">
        <v>150</v>
      </c>
      <c r="G138" s="331">
        <f>G139</f>
        <v>10000</v>
      </c>
    </row>
    <row r="139" spans="2:7" ht="12.75">
      <c r="B139" s="269"/>
      <c r="C139" s="204"/>
      <c r="D139" s="125"/>
      <c r="E139" s="204">
        <v>200</v>
      </c>
      <c r="F139" s="56" t="s">
        <v>386</v>
      </c>
      <c r="G139" s="331">
        <f>G140</f>
        <v>10000</v>
      </c>
    </row>
    <row r="140" spans="2:7" ht="12.75">
      <c r="B140" s="269"/>
      <c r="C140" s="204"/>
      <c r="D140" s="115"/>
      <c r="E140" s="204">
        <v>240</v>
      </c>
      <c r="F140" s="306" t="s">
        <v>69</v>
      </c>
      <c r="G140" s="331">
        <v>10000</v>
      </c>
    </row>
    <row r="141" spans="2:7" ht="12.75">
      <c r="B141" s="269"/>
      <c r="C141" s="290"/>
      <c r="D141" s="351">
        <v>6000400</v>
      </c>
      <c r="E141" s="56"/>
      <c r="F141" s="96" t="s">
        <v>151</v>
      </c>
      <c r="G141" s="331">
        <f>G142</f>
        <v>10000</v>
      </c>
    </row>
    <row r="142" spans="2:7" ht="12" customHeight="1">
      <c r="B142" s="269"/>
      <c r="C142" s="56"/>
      <c r="D142" s="340"/>
      <c r="E142" s="56">
        <v>200</v>
      </c>
      <c r="F142" s="322" t="s">
        <v>386</v>
      </c>
      <c r="G142" s="331">
        <f>G143</f>
        <v>10000</v>
      </c>
    </row>
    <row r="143" spans="2:7" ht="12" customHeight="1">
      <c r="B143" s="277"/>
      <c r="C143" s="122"/>
      <c r="D143" s="350"/>
      <c r="E143" s="122">
        <v>240</v>
      </c>
      <c r="F143" s="306" t="s">
        <v>69</v>
      </c>
      <c r="G143" s="331">
        <v>10000</v>
      </c>
    </row>
    <row r="144" spans="2:7" ht="23.25" customHeight="1">
      <c r="B144" s="279"/>
      <c r="C144" s="290"/>
      <c r="D144" s="340">
        <v>6000500</v>
      </c>
      <c r="E144" s="56"/>
      <c r="F144" s="97" t="s">
        <v>152</v>
      </c>
      <c r="G144" s="331">
        <f>G145+G147</f>
        <v>670000</v>
      </c>
    </row>
    <row r="145" spans="2:7" ht="16.5" customHeight="1">
      <c r="B145" s="269"/>
      <c r="C145" s="56"/>
      <c r="D145" s="340"/>
      <c r="E145" s="56">
        <v>200</v>
      </c>
      <c r="F145" s="56" t="s">
        <v>386</v>
      </c>
      <c r="G145" s="331">
        <f>G146</f>
        <v>600000</v>
      </c>
    </row>
    <row r="146" spans="2:7" ht="16.5" customHeight="1">
      <c r="B146" s="269"/>
      <c r="C146" s="56"/>
      <c r="D146" s="340"/>
      <c r="E146" s="56">
        <v>240</v>
      </c>
      <c r="F146" s="56" t="s">
        <v>69</v>
      </c>
      <c r="G146" s="331">
        <v>600000</v>
      </c>
    </row>
    <row r="147" spans="2:7" ht="13.5" customHeight="1">
      <c r="B147" s="269"/>
      <c r="C147" s="56"/>
      <c r="D147" s="340"/>
      <c r="E147" s="56">
        <v>800</v>
      </c>
      <c r="F147" s="56" t="s">
        <v>80</v>
      </c>
      <c r="G147" s="331">
        <f>G148</f>
        <v>70000</v>
      </c>
    </row>
    <row r="148" spans="2:7" ht="25.5" customHeight="1">
      <c r="B148" s="269"/>
      <c r="C148" s="56"/>
      <c r="D148" s="340"/>
      <c r="E148" s="56">
        <v>850</v>
      </c>
      <c r="F148" s="101" t="s">
        <v>213</v>
      </c>
      <c r="G148" s="331">
        <v>70000</v>
      </c>
    </row>
    <row r="149" spans="2:7" ht="12.75" customHeight="1" thickBot="1">
      <c r="B149" s="361"/>
      <c r="C149" s="499"/>
      <c r="D149" s="500"/>
      <c r="E149" s="501"/>
      <c r="F149" s="502" t="s">
        <v>220</v>
      </c>
      <c r="G149" s="503">
        <f>G150</f>
        <v>3164380</v>
      </c>
    </row>
    <row r="150" spans="2:7" ht="12.75">
      <c r="B150" s="349">
        <v>507</v>
      </c>
      <c r="C150" s="338" t="s">
        <v>158</v>
      </c>
      <c r="D150" s="340"/>
      <c r="E150" s="56"/>
      <c r="F150" s="183" t="s">
        <v>159</v>
      </c>
      <c r="G150" s="280">
        <f>G151</f>
        <v>3164380</v>
      </c>
    </row>
    <row r="151" spans="2:7" ht="12.75">
      <c r="B151" s="279"/>
      <c r="C151" s="284" t="s">
        <v>160</v>
      </c>
      <c r="D151" s="125"/>
      <c r="E151" s="306"/>
      <c r="F151" s="198" t="s">
        <v>221</v>
      </c>
      <c r="G151" s="332">
        <f>G153</f>
        <v>3164380</v>
      </c>
    </row>
    <row r="152" spans="2:7" ht="12.75">
      <c r="B152" s="352"/>
      <c r="C152" s="284"/>
      <c r="D152" s="125">
        <v>4400000</v>
      </c>
      <c r="E152" s="195"/>
      <c r="F152" s="348" t="s">
        <v>161</v>
      </c>
      <c r="G152" s="332"/>
    </row>
    <row r="153" spans="2:7" ht="12.75">
      <c r="B153" s="89"/>
      <c r="C153" s="353"/>
      <c r="D153" s="128"/>
      <c r="E153" s="197"/>
      <c r="F153" s="301" t="s">
        <v>162</v>
      </c>
      <c r="G153" s="336">
        <f>G154</f>
        <v>3164380</v>
      </c>
    </row>
    <row r="154" spans="2:7" ht="24" customHeight="1">
      <c r="B154" s="83"/>
      <c r="C154" s="122"/>
      <c r="D154" s="350">
        <v>4409900</v>
      </c>
      <c r="E154" s="122"/>
      <c r="F154" s="354" t="s">
        <v>163</v>
      </c>
      <c r="G154" s="331">
        <f>G155</f>
        <v>3164380</v>
      </c>
    </row>
    <row r="155" spans="2:7" ht="12.75">
      <c r="B155" s="83"/>
      <c r="C155" s="56"/>
      <c r="D155" s="340">
        <v>4409901</v>
      </c>
      <c r="E155" s="56"/>
      <c r="F155" s="96" t="s">
        <v>196</v>
      </c>
      <c r="G155" s="331">
        <f>G156</f>
        <v>3164380</v>
      </c>
    </row>
    <row r="156" spans="2:7" ht="24" customHeight="1">
      <c r="B156" s="100"/>
      <c r="C156" s="25"/>
      <c r="D156" s="340"/>
      <c r="E156" s="318" t="s">
        <v>165</v>
      </c>
      <c r="F156" s="88" t="s">
        <v>222</v>
      </c>
      <c r="G156" s="331">
        <f>G162</f>
        <v>3164380</v>
      </c>
    </row>
    <row r="157" spans="2:7" ht="16.5" customHeight="1" hidden="1">
      <c r="B157" s="269"/>
      <c r="C157" s="111"/>
      <c r="D157" s="128"/>
      <c r="E157" s="355" t="s">
        <v>169</v>
      </c>
      <c r="F157" s="198" t="s">
        <v>170</v>
      </c>
      <c r="G157" s="331">
        <f>'[2]2010'!$F$106</f>
        <v>0</v>
      </c>
    </row>
    <row r="158" spans="2:7" ht="26.25" customHeight="1" hidden="1">
      <c r="B158" s="279"/>
      <c r="C158" s="338" t="s">
        <v>171</v>
      </c>
      <c r="D158" s="340"/>
      <c r="E158" s="111"/>
      <c r="F158" s="199" t="s">
        <v>172</v>
      </c>
      <c r="G158" s="280">
        <f>G159</f>
        <v>0</v>
      </c>
    </row>
    <row r="159" spans="2:7" ht="12.75" customHeight="1" hidden="1">
      <c r="B159" s="269"/>
      <c r="C159" s="297"/>
      <c r="D159" s="340">
        <v>7950500</v>
      </c>
      <c r="E159" s="56"/>
      <c r="F159" s="306" t="s">
        <v>173</v>
      </c>
      <c r="G159" s="331">
        <f>G160</f>
        <v>0</v>
      </c>
    </row>
    <row r="160" spans="2:7" ht="11.25" customHeight="1" hidden="1">
      <c r="B160" s="279"/>
      <c r="C160" s="56"/>
      <c r="D160" s="340">
        <v>5210310</v>
      </c>
      <c r="E160" s="25"/>
      <c r="F160" s="96" t="s">
        <v>174</v>
      </c>
      <c r="G160" s="356">
        <f>G161</f>
        <v>0</v>
      </c>
    </row>
    <row r="161" spans="2:7" ht="12.75" hidden="1">
      <c r="B161" s="279"/>
      <c r="C161" s="122"/>
      <c r="D161" s="350"/>
      <c r="E161" s="314" t="s">
        <v>131</v>
      </c>
      <c r="F161" s="96" t="s">
        <v>132</v>
      </c>
      <c r="G161" s="357">
        <f>'[1]2012-13'!$F$110</f>
        <v>0</v>
      </c>
    </row>
    <row r="162" spans="2:7" ht="12.75">
      <c r="B162" s="279"/>
      <c r="C162" s="111"/>
      <c r="D162" s="128"/>
      <c r="E162" s="314" t="s">
        <v>175</v>
      </c>
      <c r="F162" s="96" t="s">
        <v>176</v>
      </c>
      <c r="G162" s="294">
        <v>3164380</v>
      </c>
    </row>
    <row r="163" spans="2:7" ht="12.75">
      <c r="B163" s="279">
        <v>507</v>
      </c>
      <c r="C163" s="338" t="s">
        <v>177</v>
      </c>
      <c r="D163" s="340"/>
      <c r="E163" s="56"/>
      <c r="F163" s="183" t="s">
        <v>178</v>
      </c>
      <c r="G163" s="358">
        <f>G164</f>
        <v>97900</v>
      </c>
    </row>
    <row r="164" spans="2:7" ht="12.75">
      <c r="B164" s="269"/>
      <c r="C164" s="297" t="s">
        <v>179</v>
      </c>
      <c r="D164" s="340"/>
      <c r="E164" s="56"/>
      <c r="F164" s="96" t="s">
        <v>180</v>
      </c>
      <c r="G164" s="332">
        <f>G165</f>
        <v>97900</v>
      </c>
    </row>
    <row r="165" spans="2:7" ht="12.75">
      <c r="B165" s="269"/>
      <c r="C165" s="297"/>
      <c r="D165" s="340">
        <v>5050000</v>
      </c>
      <c r="E165" s="359"/>
      <c r="F165" s="96" t="s">
        <v>181</v>
      </c>
      <c r="G165" s="332">
        <f>G166</f>
        <v>97900</v>
      </c>
    </row>
    <row r="166" spans="2:7" ht="48" customHeight="1">
      <c r="B166" s="269"/>
      <c r="C166" s="56"/>
      <c r="D166" s="340">
        <v>5055100</v>
      </c>
      <c r="E166" s="359"/>
      <c r="F166" s="201" t="s">
        <v>298</v>
      </c>
      <c r="G166" s="331">
        <f>G167</f>
        <v>97900</v>
      </c>
    </row>
    <row r="167" spans="2:7" ht="12.75">
      <c r="B167" s="83"/>
      <c r="C167" s="56"/>
      <c r="D167" s="340"/>
      <c r="E167" s="314" t="s">
        <v>182</v>
      </c>
      <c r="F167" s="248" t="s">
        <v>183</v>
      </c>
      <c r="G167" s="331">
        <f>G168</f>
        <v>97900</v>
      </c>
    </row>
    <row r="168" spans="2:7" ht="13.5" thickBot="1">
      <c r="B168" s="83"/>
      <c r="C168" s="322"/>
      <c r="D168" s="340"/>
      <c r="E168" s="314" t="s">
        <v>185</v>
      </c>
      <c r="F168" s="248" t="s">
        <v>223</v>
      </c>
      <c r="G168" s="331">
        <v>97900</v>
      </c>
    </row>
    <row r="169" spans="2:9" ht="13.5" thickBot="1">
      <c r="B169" s="361"/>
      <c r="C169" s="362"/>
      <c r="D169" s="207"/>
      <c r="E169" s="207"/>
      <c r="F169" s="363" t="s">
        <v>189</v>
      </c>
      <c r="G169" s="553">
        <f>G11+G90+G97+G112+G122+G126+G149+G163</f>
        <v>10999560</v>
      </c>
      <c r="H169" s="218"/>
      <c r="I169" s="218"/>
    </row>
    <row r="171" spans="3:7" ht="12.75">
      <c r="C171" s="364"/>
      <c r="D171" s="364"/>
      <c r="E171" s="364"/>
      <c r="F171" s="364"/>
      <c r="G171" s="364"/>
    </row>
  </sheetData>
  <sheetProtection/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5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.375" style="0" customWidth="1"/>
    <col min="2" max="2" width="4.875" style="0" customWidth="1"/>
    <col min="3" max="3" width="5.875" style="0" customWidth="1"/>
    <col min="4" max="4" width="6.875" style="0" customWidth="1"/>
    <col min="5" max="5" width="5.75390625" style="0" customWidth="1"/>
    <col min="6" max="6" width="51.00390625" style="0" customWidth="1"/>
    <col min="7" max="7" width="10.00390625" style="0" bestFit="1" customWidth="1"/>
    <col min="8" max="8" width="10.125" style="0" customWidth="1"/>
  </cols>
  <sheetData>
    <row r="1" spans="3:8" ht="12.75">
      <c r="C1" s="6"/>
      <c r="D1" s="6"/>
      <c r="E1" s="6"/>
      <c r="F1" s="48"/>
      <c r="G1" s="48"/>
      <c r="H1" s="48" t="s">
        <v>226</v>
      </c>
    </row>
    <row r="2" spans="3:8" ht="12.75">
      <c r="C2" s="6"/>
      <c r="D2" s="6"/>
      <c r="E2" s="6"/>
      <c r="F2" s="48"/>
      <c r="G2" s="48"/>
      <c r="H2" s="48" t="s">
        <v>50</v>
      </c>
    </row>
    <row r="3" spans="3:8" ht="12.75">
      <c r="C3" s="6"/>
      <c r="D3" s="6"/>
      <c r="E3" s="6"/>
      <c r="F3" s="48"/>
      <c r="G3" s="48"/>
      <c r="H3" s="48" t="s">
        <v>51</v>
      </c>
    </row>
    <row r="4" spans="3:8" ht="12.75">
      <c r="C4" s="6"/>
      <c r="D4" s="6"/>
      <c r="E4" s="6"/>
      <c r="F4" s="48"/>
      <c r="G4" s="48"/>
      <c r="H4" s="48" t="s">
        <v>384</v>
      </c>
    </row>
    <row r="5" spans="3:7" ht="12.75">
      <c r="C5" s="6"/>
      <c r="D5" s="6"/>
      <c r="E5" s="6"/>
      <c r="F5" s="6"/>
      <c r="G5" s="6"/>
    </row>
    <row r="6" spans="2:8" ht="12.75">
      <c r="B6" s="365"/>
      <c r="C6" s="571" t="s">
        <v>227</v>
      </c>
      <c r="D6" s="571"/>
      <c r="E6" s="571"/>
      <c r="F6" s="571"/>
      <c r="G6" s="366"/>
      <c r="H6" s="365"/>
    </row>
    <row r="7" spans="2:8" ht="12.75">
      <c r="B7" s="365"/>
      <c r="C7" s="572" t="s">
        <v>240</v>
      </c>
      <c r="D7" s="572"/>
      <c r="E7" s="572"/>
      <c r="F7" s="572"/>
      <c r="G7" s="366"/>
      <c r="H7" s="365"/>
    </row>
    <row r="8" spans="2:8" ht="12.75">
      <c r="B8" s="367" t="s">
        <v>228</v>
      </c>
      <c r="C8" s="368" t="s">
        <v>203</v>
      </c>
      <c r="D8" s="367" t="s">
        <v>204</v>
      </c>
      <c r="E8" s="369" t="s">
        <v>205</v>
      </c>
      <c r="F8" s="370" t="s">
        <v>229</v>
      </c>
      <c r="G8" s="472" t="s">
        <v>207</v>
      </c>
      <c r="H8" s="472" t="s">
        <v>207</v>
      </c>
    </row>
    <row r="9" spans="2:8" ht="12.75">
      <c r="B9" s="371"/>
      <c r="C9" s="372" t="s">
        <v>208</v>
      </c>
      <c r="D9" s="371" t="s">
        <v>209</v>
      </c>
      <c r="E9" s="373" t="s">
        <v>210</v>
      </c>
      <c r="F9" s="374"/>
      <c r="G9" s="473" t="s">
        <v>241</v>
      </c>
      <c r="H9" s="473" t="s">
        <v>242</v>
      </c>
    </row>
    <row r="10" spans="2:8" ht="12.75">
      <c r="B10" s="375">
        <v>507</v>
      </c>
      <c r="C10" s="372"/>
      <c r="D10" s="371"/>
      <c r="E10" s="371"/>
      <c r="F10" s="376" t="s">
        <v>212</v>
      </c>
      <c r="G10" s="377"/>
      <c r="H10" s="378"/>
    </row>
    <row r="11" spans="2:8" ht="12.75">
      <c r="B11" s="379">
        <v>507</v>
      </c>
      <c r="C11" s="380" t="s">
        <v>56</v>
      </c>
      <c r="D11" s="381"/>
      <c r="E11" s="379"/>
      <c r="F11" s="74" t="s">
        <v>57</v>
      </c>
      <c r="G11" s="382">
        <f>G12+G17+G21+G48+G35+G43</f>
        <v>4839779</v>
      </c>
      <c r="H11" s="382">
        <f>H12+H17+H21+H48+H35+H43</f>
        <v>4652859</v>
      </c>
    </row>
    <row r="12" spans="2:8" ht="24.75" customHeight="1">
      <c r="B12" s="379">
        <v>507</v>
      </c>
      <c r="C12" s="380" t="s">
        <v>58</v>
      </c>
      <c r="D12" s="383"/>
      <c r="E12" s="384"/>
      <c r="F12" s="385" t="str">
        <f>'[4]2012'!F12</f>
        <v>Функционирование высшего должностного лица субъекта Российской Федерации и муниципального образования</v>
      </c>
      <c r="G12" s="386">
        <f>G13</f>
        <v>571840</v>
      </c>
      <c r="H12" s="386">
        <f>H13</f>
        <v>571840</v>
      </c>
    </row>
    <row r="13" spans="2:8" ht="24.75" customHeight="1">
      <c r="B13" s="387"/>
      <c r="C13" s="388"/>
      <c r="D13" s="389" t="s">
        <v>60</v>
      </c>
      <c r="E13" s="384"/>
      <c r="F13" s="390" t="s">
        <v>61</v>
      </c>
      <c r="G13" s="391">
        <f aca="true" t="shared" si="0" ref="G13:H15">G14</f>
        <v>571840</v>
      </c>
      <c r="H13" s="391">
        <f t="shared" si="0"/>
        <v>571840</v>
      </c>
    </row>
    <row r="14" spans="2:8" ht="12" customHeight="1">
      <c r="B14" s="379"/>
      <c r="C14" s="377"/>
      <c r="D14" s="389" t="s">
        <v>62</v>
      </c>
      <c r="E14" s="377"/>
      <c r="F14" s="390" t="str">
        <f>'[4]2012'!F14</f>
        <v>Глава муниципального образования</v>
      </c>
      <c r="G14" s="392">
        <f t="shared" si="0"/>
        <v>571840</v>
      </c>
      <c r="H14" s="392">
        <f t="shared" si="0"/>
        <v>571840</v>
      </c>
    </row>
    <row r="15" spans="2:8" ht="24" customHeight="1">
      <c r="B15" s="377"/>
      <c r="C15" s="377"/>
      <c r="D15" s="393"/>
      <c r="E15" s="394">
        <v>100</v>
      </c>
      <c r="F15" s="390" t="s">
        <v>412</v>
      </c>
      <c r="G15" s="392">
        <f t="shared" si="0"/>
        <v>571840</v>
      </c>
      <c r="H15" s="392">
        <f t="shared" si="0"/>
        <v>571840</v>
      </c>
    </row>
    <row r="16" spans="2:8" ht="21.75" customHeight="1">
      <c r="B16" s="377"/>
      <c r="C16" s="367"/>
      <c r="D16" s="395"/>
      <c r="E16" s="394">
        <v>120</v>
      </c>
      <c r="F16" s="285" t="s">
        <v>64</v>
      </c>
      <c r="G16" s="396">
        <v>571840</v>
      </c>
      <c r="H16" s="396">
        <v>571840</v>
      </c>
    </row>
    <row r="17" spans="2:8" ht="12.75">
      <c r="B17" s="387">
        <v>507</v>
      </c>
      <c r="C17" s="380" t="s">
        <v>65</v>
      </c>
      <c r="D17" s="383"/>
      <c r="E17" s="397"/>
      <c r="F17" s="398" t="s">
        <v>420</v>
      </c>
      <c r="G17" s="399">
        <f aca="true" t="shared" si="1" ref="G17:H19">G18</f>
        <v>39600</v>
      </c>
      <c r="H17" s="399">
        <f t="shared" si="1"/>
        <v>39600</v>
      </c>
    </row>
    <row r="18" spans="2:8" ht="15" customHeight="1">
      <c r="B18" s="377"/>
      <c r="C18" s="377"/>
      <c r="D18" s="389" t="s">
        <v>66</v>
      </c>
      <c r="E18" s="377"/>
      <c r="F18" s="285" t="str">
        <f>'[4]2012'!F18</f>
        <v>Депутаты представительного органа муниципального образования</v>
      </c>
      <c r="G18" s="392">
        <f t="shared" si="1"/>
        <v>39600</v>
      </c>
      <c r="H18" s="392">
        <f t="shared" si="1"/>
        <v>39600</v>
      </c>
    </row>
    <row r="19" spans="2:8" ht="15.75" customHeight="1">
      <c r="B19" s="377"/>
      <c r="C19" s="367"/>
      <c r="D19" s="395"/>
      <c r="E19" s="400">
        <v>200</v>
      </c>
      <c r="F19" s="285" t="s">
        <v>386</v>
      </c>
      <c r="G19" s="392">
        <f t="shared" si="1"/>
        <v>39600</v>
      </c>
      <c r="H19" s="392">
        <f t="shared" si="1"/>
        <v>39600</v>
      </c>
    </row>
    <row r="20" spans="2:8" ht="15.75" customHeight="1">
      <c r="B20" s="377"/>
      <c r="C20" s="367"/>
      <c r="D20" s="395"/>
      <c r="E20" s="400">
        <v>240</v>
      </c>
      <c r="F20" s="285" t="s">
        <v>69</v>
      </c>
      <c r="G20" s="401">
        <v>39600</v>
      </c>
      <c r="H20" s="401">
        <v>39600</v>
      </c>
    </row>
    <row r="21" spans="2:8" ht="36">
      <c r="B21" s="379">
        <v>507</v>
      </c>
      <c r="C21" s="380" t="s">
        <v>70</v>
      </c>
      <c r="D21" s="383"/>
      <c r="E21" s="384"/>
      <c r="F21" s="398" t="str">
        <f>'[4]2012'!F21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G21" s="402">
        <f>G23+G30</f>
        <v>2902753</v>
      </c>
      <c r="H21" s="402">
        <f>H23+H30</f>
        <v>2990910</v>
      </c>
    </row>
    <row r="22" spans="2:8" ht="24">
      <c r="B22" s="387"/>
      <c r="C22" s="403"/>
      <c r="D22" s="389" t="s">
        <v>60</v>
      </c>
      <c r="E22" s="384"/>
      <c r="F22" s="390" t="s">
        <v>61</v>
      </c>
      <c r="G22" s="401">
        <f>G23</f>
        <v>2900553</v>
      </c>
      <c r="H22" s="401">
        <f>H23</f>
        <v>2988710</v>
      </c>
    </row>
    <row r="23" spans="2:8" ht="15" customHeight="1">
      <c r="B23" s="377"/>
      <c r="C23" s="377"/>
      <c r="D23" s="389" t="s">
        <v>72</v>
      </c>
      <c r="E23" s="404"/>
      <c r="F23" s="285" t="str">
        <f>'[4]2012'!F23</f>
        <v>Центральный аппарат</v>
      </c>
      <c r="G23" s="392">
        <f>G24+G26+G28</f>
        <v>2900553</v>
      </c>
      <c r="H23" s="392">
        <f>H24+H26+H28</f>
        <v>2988710</v>
      </c>
    </row>
    <row r="24" spans="2:8" ht="36">
      <c r="B24" s="377"/>
      <c r="C24" s="367"/>
      <c r="D24" s="395"/>
      <c r="E24" s="405" t="s">
        <v>74</v>
      </c>
      <c r="F24" s="390" t="s">
        <v>412</v>
      </c>
      <c r="G24" s="392">
        <f>G25</f>
        <v>2426203</v>
      </c>
      <c r="H24" s="392">
        <f>H25</f>
        <v>2426203</v>
      </c>
    </row>
    <row r="25" spans="2:8" ht="12.75">
      <c r="B25" s="377"/>
      <c r="C25" s="367"/>
      <c r="D25" s="395"/>
      <c r="E25" s="405" t="s">
        <v>75</v>
      </c>
      <c r="F25" s="285" t="s">
        <v>64</v>
      </c>
      <c r="G25" s="85">
        <v>2426203</v>
      </c>
      <c r="H25" s="85">
        <v>2426203</v>
      </c>
    </row>
    <row r="26" spans="2:8" ht="12.75">
      <c r="B26" s="377"/>
      <c r="C26" s="367"/>
      <c r="D26" s="395"/>
      <c r="E26" s="405" t="s">
        <v>77</v>
      </c>
      <c r="F26" s="101" t="s">
        <v>413</v>
      </c>
      <c r="G26" s="392">
        <f>G27</f>
        <v>449350</v>
      </c>
      <c r="H26" s="392">
        <f>H27</f>
        <v>537507</v>
      </c>
    </row>
    <row r="27" spans="2:8" ht="12.75">
      <c r="B27" s="377"/>
      <c r="C27" s="367"/>
      <c r="D27" s="395"/>
      <c r="E27" s="405" t="s">
        <v>78</v>
      </c>
      <c r="F27" s="101" t="s">
        <v>69</v>
      </c>
      <c r="G27" s="85">
        <v>449350</v>
      </c>
      <c r="H27" s="85">
        <v>537507</v>
      </c>
    </row>
    <row r="28" spans="2:8" ht="12.75">
      <c r="B28" s="377"/>
      <c r="C28" s="367"/>
      <c r="D28" s="395"/>
      <c r="E28" s="405" t="s">
        <v>79</v>
      </c>
      <c r="F28" s="101" t="s">
        <v>80</v>
      </c>
      <c r="G28" s="392">
        <f>G29</f>
        <v>25000</v>
      </c>
      <c r="H28" s="392">
        <f>H29</f>
        <v>25000</v>
      </c>
    </row>
    <row r="29" spans="2:8" ht="24">
      <c r="B29" s="377"/>
      <c r="C29" s="367"/>
      <c r="D29" s="395"/>
      <c r="E29" s="405" t="s">
        <v>81</v>
      </c>
      <c r="F29" s="101" t="s">
        <v>230</v>
      </c>
      <c r="G29" s="392">
        <v>25000</v>
      </c>
      <c r="H29" s="392">
        <v>25000</v>
      </c>
    </row>
    <row r="30" spans="2:8" ht="24.75" customHeight="1">
      <c r="B30" s="377"/>
      <c r="C30" s="377"/>
      <c r="D30" s="389" t="s">
        <v>231</v>
      </c>
      <c r="E30" s="404"/>
      <c r="F30" s="111" t="s">
        <v>98</v>
      </c>
      <c r="G30" s="392">
        <f aca="true" t="shared" si="2" ref="G30:H33">G31</f>
        <v>2200</v>
      </c>
      <c r="H30" s="392">
        <f t="shared" si="2"/>
        <v>2200</v>
      </c>
    </row>
    <row r="31" spans="2:8" ht="12" customHeight="1">
      <c r="B31" s="377"/>
      <c r="C31" s="367"/>
      <c r="D31" s="95">
        <v>5210200</v>
      </c>
      <c r="E31" s="405"/>
      <c r="F31" s="101" t="s">
        <v>99</v>
      </c>
      <c r="G31" s="392">
        <f t="shared" si="2"/>
        <v>2200</v>
      </c>
      <c r="H31" s="392">
        <f t="shared" si="2"/>
        <v>2200</v>
      </c>
    </row>
    <row r="32" spans="2:8" ht="12" customHeight="1">
      <c r="B32" s="377"/>
      <c r="C32" s="367"/>
      <c r="D32" s="95">
        <v>5210201</v>
      </c>
      <c r="E32" s="405"/>
      <c r="F32" s="56" t="s">
        <v>100</v>
      </c>
      <c r="G32" s="401">
        <f t="shared" si="2"/>
        <v>2200</v>
      </c>
      <c r="H32" s="401">
        <f t="shared" si="2"/>
        <v>2200</v>
      </c>
    </row>
    <row r="33" spans="2:8" ht="12" customHeight="1">
      <c r="B33" s="377"/>
      <c r="C33" s="367"/>
      <c r="D33" s="95"/>
      <c r="E33" s="405" t="s">
        <v>77</v>
      </c>
      <c r="F33" s="101" t="s">
        <v>386</v>
      </c>
      <c r="G33" s="401">
        <f t="shared" si="2"/>
        <v>2200</v>
      </c>
      <c r="H33" s="401">
        <f t="shared" si="2"/>
        <v>2200</v>
      </c>
    </row>
    <row r="34" spans="2:8" ht="12" customHeight="1">
      <c r="B34" s="377"/>
      <c r="C34" s="367"/>
      <c r="D34" s="95"/>
      <c r="E34" s="405" t="s">
        <v>78</v>
      </c>
      <c r="F34" s="101" t="s">
        <v>69</v>
      </c>
      <c r="G34" s="401">
        <v>2200</v>
      </c>
      <c r="H34" s="401">
        <v>2200</v>
      </c>
    </row>
    <row r="35" spans="2:8" ht="36" customHeight="1">
      <c r="B35" s="379">
        <v>507</v>
      </c>
      <c r="C35" s="380" t="s">
        <v>389</v>
      </c>
      <c r="D35" s="95"/>
      <c r="E35" s="405"/>
      <c r="F35" s="199" t="s">
        <v>403</v>
      </c>
      <c r="G35" s="402">
        <f>G36</f>
        <v>27986</v>
      </c>
      <c r="H35" s="402">
        <f>H36</f>
        <v>15109</v>
      </c>
    </row>
    <row r="36" spans="2:8" ht="58.5" customHeight="1">
      <c r="B36" s="377"/>
      <c r="C36" s="367"/>
      <c r="D36" s="95">
        <v>5210600</v>
      </c>
      <c r="E36" s="405"/>
      <c r="F36" s="101" t="s">
        <v>392</v>
      </c>
      <c r="G36" s="401">
        <f>G37+G40</f>
        <v>27986</v>
      </c>
      <c r="H36" s="401">
        <f>H37+H40</f>
        <v>15109</v>
      </c>
    </row>
    <row r="37" spans="2:8" ht="24" customHeight="1">
      <c r="B37" s="377"/>
      <c r="C37" s="367"/>
      <c r="D37" s="95">
        <v>5210611</v>
      </c>
      <c r="E37" s="405"/>
      <c r="F37" s="101" t="s">
        <v>391</v>
      </c>
      <c r="G37" s="401">
        <f>G38</f>
        <v>7841</v>
      </c>
      <c r="H37" s="401">
        <f>H38</f>
        <v>0</v>
      </c>
    </row>
    <row r="38" spans="2:8" ht="14.25" customHeight="1">
      <c r="B38" s="377"/>
      <c r="C38" s="367"/>
      <c r="D38" s="95"/>
      <c r="E38" s="405" t="s">
        <v>106</v>
      </c>
      <c r="F38" s="101" t="s">
        <v>98</v>
      </c>
      <c r="G38" s="401">
        <f>G39</f>
        <v>7841</v>
      </c>
      <c r="H38" s="401">
        <f>H39</f>
        <v>0</v>
      </c>
    </row>
    <row r="39" spans="2:8" ht="18" customHeight="1">
      <c r="B39" s="377"/>
      <c r="C39" s="367"/>
      <c r="D39" s="95"/>
      <c r="E39" s="405" t="s">
        <v>187</v>
      </c>
      <c r="F39" s="101" t="s">
        <v>224</v>
      </c>
      <c r="G39" s="401">
        <v>7841</v>
      </c>
      <c r="H39" s="401"/>
    </row>
    <row r="40" spans="2:8" ht="24.75" customHeight="1">
      <c r="B40" s="377"/>
      <c r="C40" s="367"/>
      <c r="D40" s="95">
        <v>5210613</v>
      </c>
      <c r="E40" s="405"/>
      <c r="F40" s="101" t="s">
        <v>393</v>
      </c>
      <c r="G40" s="401">
        <f>G41</f>
        <v>20145</v>
      </c>
      <c r="H40" s="401">
        <f>H41</f>
        <v>15109</v>
      </c>
    </row>
    <row r="41" spans="2:8" ht="13.5" customHeight="1">
      <c r="B41" s="377"/>
      <c r="C41" s="367"/>
      <c r="D41" s="95"/>
      <c r="E41" s="405" t="s">
        <v>106</v>
      </c>
      <c r="F41" s="101" t="s">
        <v>98</v>
      </c>
      <c r="G41" s="401">
        <f>G42</f>
        <v>20145</v>
      </c>
      <c r="H41" s="401">
        <f>H42</f>
        <v>15109</v>
      </c>
    </row>
    <row r="42" spans="2:8" ht="14.25" customHeight="1">
      <c r="B42" s="377"/>
      <c r="C42" s="367"/>
      <c r="D42" s="95"/>
      <c r="E42" s="405" t="s">
        <v>187</v>
      </c>
      <c r="F42" s="101" t="s">
        <v>224</v>
      </c>
      <c r="G42" s="401">
        <v>20145</v>
      </c>
      <c r="H42" s="401">
        <v>15109</v>
      </c>
    </row>
    <row r="43" spans="2:8" ht="14.25" customHeight="1">
      <c r="B43" s="379">
        <v>507</v>
      </c>
      <c r="C43" s="380" t="s">
        <v>399</v>
      </c>
      <c r="D43" s="95"/>
      <c r="E43" s="405"/>
      <c r="F43" s="199" t="s">
        <v>93</v>
      </c>
      <c r="G43" s="402">
        <f aca="true" t="shared" si="3" ref="G43:H46">G44</f>
        <v>100000</v>
      </c>
      <c r="H43" s="402">
        <f t="shared" si="3"/>
        <v>100000</v>
      </c>
    </row>
    <row r="44" spans="2:8" ht="14.25" customHeight="1">
      <c r="B44" s="377"/>
      <c r="C44" s="367"/>
      <c r="D44" s="84" t="s">
        <v>400</v>
      </c>
      <c r="E44" s="405"/>
      <c r="F44" s="101" t="s">
        <v>93</v>
      </c>
      <c r="G44" s="401">
        <f t="shared" si="3"/>
        <v>100000</v>
      </c>
      <c r="H44" s="401">
        <f t="shared" si="3"/>
        <v>100000</v>
      </c>
    </row>
    <row r="45" spans="2:8" ht="14.25" customHeight="1">
      <c r="B45" s="377"/>
      <c r="C45" s="367"/>
      <c r="D45" s="84" t="s">
        <v>94</v>
      </c>
      <c r="E45" s="405"/>
      <c r="F45" s="101" t="s">
        <v>401</v>
      </c>
      <c r="G45" s="401">
        <f t="shared" si="3"/>
        <v>100000</v>
      </c>
      <c r="H45" s="401">
        <f t="shared" si="3"/>
        <v>100000</v>
      </c>
    </row>
    <row r="46" spans="2:8" ht="14.25" customHeight="1">
      <c r="B46" s="377"/>
      <c r="C46" s="367"/>
      <c r="D46" s="95"/>
      <c r="E46" s="405" t="s">
        <v>79</v>
      </c>
      <c r="F46" s="101" t="s">
        <v>80</v>
      </c>
      <c r="G46" s="401">
        <f t="shared" si="3"/>
        <v>100000</v>
      </c>
      <c r="H46" s="401">
        <f t="shared" si="3"/>
        <v>100000</v>
      </c>
    </row>
    <row r="47" spans="2:8" ht="14.25" customHeight="1">
      <c r="B47" s="377"/>
      <c r="C47" s="367"/>
      <c r="D47" s="95"/>
      <c r="E47" s="405" t="s">
        <v>117</v>
      </c>
      <c r="F47" s="101" t="s">
        <v>118</v>
      </c>
      <c r="G47" s="401">
        <v>100000</v>
      </c>
      <c r="H47" s="401">
        <v>100000</v>
      </c>
    </row>
    <row r="48" spans="2:8" ht="16.5" customHeight="1">
      <c r="B48" s="379">
        <v>507</v>
      </c>
      <c r="C48" s="380" t="s">
        <v>101</v>
      </c>
      <c r="D48" s="406"/>
      <c r="E48" s="407"/>
      <c r="F48" s="74" t="s">
        <v>102</v>
      </c>
      <c r="G48" s="402">
        <f>G49+G54+G58+G61+G65</f>
        <v>1197600</v>
      </c>
      <c r="H48" s="402">
        <f>H49+H54+H58+H61+H65</f>
        <v>935400</v>
      </c>
    </row>
    <row r="49" spans="2:8" ht="24.75" customHeight="1">
      <c r="B49" s="408"/>
      <c r="C49" s="409"/>
      <c r="D49" s="389" t="s">
        <v>103</v>
      </c>
      <c r="E49" s="410"/>
      <c r="F49" s="118" t="s">
        <v>232</v>
      </c>
      <c r="G49" s="401">
        <f aca="true" t="shared" si="4" ref="G49:H52">G50</f>
        <v>100000</v>
      </c>
      <c r="H49" s="401">
        <f t="shared" si="4"/>
        <v>100000</v>
      </c>
    </row>
    <row r="50" spans="2:8" ht="24">
      <c r="B50" s="375"/>
      <c r="C50" s="411"/>
      <c r="D50" s="235" t="s">
        <v>107</v>
      </c>
      <c r="E50" s="405"/>
      <c r="F50" s="118" t="s">
        <v>108</v>
      </c>
      <c r="G50" s="392">
        <f t="shared" si="4"/>
        <v>100000</v>
      </c>
      <c r="H50" s="392">
        <f t="shared" si="4"/>
        <v>100000</v>
      </c>
    </row>
    <row r="51" spans="2:8" ht="12.75">
      <c r="B51" s="375"/>
      <c r="C51" s="411"/>
      <c r="D51" s="235" t="s">
        <v>109</v>
      </c>
      <c r="E51" s="405"/>
      <c r="F51" s="119" t="s">
        <v>130</v>
      </c>
      <c r="G51" s="401">
        <f t="shared" si="4"/>
        <v>100000</v>
      </c>
      <c r="H51" s="401">
        <f t="shared" si="4"/>
        <v>100000</v>
      </c>
    </row>
    <row r="52" spans="2:8" ht="12.75">
      <c r="B52" s="375"/>
      <c r="C52" s="411"/>
      <c r="D52" s="389"/>
      <c r="E52" s="405" t="s">
        <v>77</v>
      </c>
      <c r="F52" s="101" t="s">
        <v>386</v>
      </c>
      <c r="G52" s="401">
        <f t="shared" si="4"/>
        <v>100000</v>
      </c>
      <c r="H52" s="401">
        <f t="shared" si="4"/>
        <v>100000</v>
      </c>
    </row>
    <row r="53" spans="2:8" ht="12.75">
      <c r="B53" s="375"/>
      <c r="C53" s="411"/>
      <c r="D53" s="389"/>
      <c r="E53" s="405" t="s">
        <v>78</v>
      </c>
      <c r="F53" s="101" t="s">
        <v>69</v>
      </c>
      <c r="G53" s="401">
        <v>100000</v>
      </c>
      <c r="H53" s="401">
        <v>100000</v>
      </c>
    </row>
    <row r="54" spans="2:8" ht="24">
      <c r="B54" s="375"/>
      <c r="C54" s="411"/>
      <c r="D54" s="238" t="s">
        <v>111</v>
      </c>
      <c r="E54" s="405"/>
      <c r="F54" s="240" t="s">
        <v>194</v>
      </c>
      <c r="G54" s="401">
        <f aca="true" t="shared" si="5" ref="G54:H56">G55</f>
        <v>16000</v>
      </c>
      <c r="H54" s="401">
        <f t="shared" si="5"/>
        <v>16000</v>
      </c>
    </row>
    <row r="55" spans="2:8" ht="12.75">
      <c r="B55" s="375"/>
      <c r="C55" s="411"/>
      <c r="D55" s="242" t="s">
        <v>114</v>
      </c>
      <c r="E55" s="405"/>
      <c r="F55" s="131" t="s">
        <v>115</v>
      </c>
      <c r="G55" s="401">
        <f t="shared" si="5"/>
        <v>16000</v>
      </c>
      <c r="H55" s="401">
        <f t="shared" si="5"/>
        <v>16000</v>
      </c>
    </row>
    <row r="56" spans="2:8" ht="12.75">
      <c r="B56" s="375"/>
      <c r="C56" s="411"/>
      <c r="D56" s="389"/>
      <c r="E56" s="405" t="s">
        <v>77</v>
      </c>
      <c r="F56" s="101" t="s">
        <v>386</v>
      </c>
      <c r="G56" s="401">
        <f t="shared" si="5"/>
        <v>16000</v>
      </c>
      <c r="H56" s="401">
        <f t="shared" si="5"/>
        <v>16000</v>
      </c>
    </row>
    <row r="57" spans="2:8" ht="12.75">
      <c r="B57" s="375"/>
      <c r="C57" s="411"/>
      <c r="D57" s="412"/>
      <c r="E57" s="405" t="s">
        <v>78</v>
      </c>
      <c r="F57" s="101" t="s">
        <v>69</v>
      </c>
      <c r="G57" s="401">
        <v>16000</v>
      </c>
      <c r="H57" s="401">
        <v>16000</v>
      </c>
    </row>
    <row r="58" spans="2:8" ht="24">
      <c r="B58" s="375"/>
      <c r="C58" s="411"/>
      <c r="D58" s="242" t="s">
        <v>116</v>
      </c>
      <c r="E58" s="405"/>
      <c r="F58" s="134" t="s">
        <v>195</v>
      </c>
      <c r="G58" s="401">
        <f>G59</f>
        <v>566100</v>
      </c>
      <c r="H58" s="401">
        <f>H59</f>
        <v>273900</v>
      </c>
    </row>
    <row r="59" spans="2:8" ht="12.75">
      <c r="B59" s="375"/>
      <c r="C59" s="411"/>
      <c r="D59" s="389"/>
      <c r="E59" s="405" t="s">
        <v>79</v>
      </c>
      <c r="F59" s="101" t="s">
        <v>80</v>
      </c>
      <c r="G59" s="401">
        <f>G60</f>
        <v>566100</v>
      </c>
      <c r="H59" s="401">
        <f>H60</f>
        <v>273900</v>
      </c>
    </row>
    <row r="60" spans="2:8" ht="12.75">
      <c r="B60" s="375"/>
      <c r="C60" s="411"/>
      <c r="D60" s="412"/>
      <c r="E60" s="405" t="s">
        <v>117</v>
      </c>
      <c r="F60" s="101" t="s">
        <v>118</v>
      </c>
      <c r="G60" s="401">
        <v>566100</v>
      </c>
      <c r="H60" s="401">
        <v>273900</v>
      </c>
    </row>
    <row r="61" spans="2:8" ht="12.75">
      <c r="B61" s="375"/>
      <c r="C61" s="411"/>
      <c r="D61" s="223">
        <v>5210000</v>
      </c>
      <c r="E61" s="405"/>
      <c r="F61" s="111" t="s">
        <v>98</v>
      </c>
      <c r="G61" s="401">
        <f aca="true" t="shared" si="6" ref="G61:H63">G62</f>
        <v>475000</v>
      </c>
      <c r="H61" s="401">
        <f t="shared" si="6"/>
        <v>505000</v>
      </c>
    </row>
    <row r="62" spans="2:8" ht="36">
      <c r="B62" s="375"/>
      <c r="C62" s="411"/>
      <c r="D62" s="223">
        <v>5210100</v>
      </c>
      <c r="E62" s="405"/>
      <c r="F62" s="134" t="s">
        <v>119</v>
      </c>
      <c r="G62" s="401">
        <f t="shared" si="6"/>
        <v>475000</v>
      </c>
      <c r="H62" s="401">
        <f t="shared" si="6"/>
        <v>505000</v>
      </c>
    </row>
    <row r="63" spans="2:8" ht="12.75">
      <c r="B63" s="375"/>
      <c r="C63" s="411"/>
      <c r="D63" s="222"/>
      <c r="E63" s="405" t="s">
        <v>79</v>
      </c>
      <c r="F63" s="101" t="s">
        <v>80</v>
      </c>
      <c r="G63" s="392">
        <f t="shared" si="6"/>
        <v>475000</v>
      </c>
      <c r="H63" s="392">
        <f t="shared" si="6"/>
        <v>505000</v>
      </c>
    </row>
    <row r="64" spans="2:8" ht="12.75">
      <c r="B64" s="375"/>
      <c r="C64" s="411"/>
      <c r="D64" s="222"/>
      <c r="E64" s="405" t="s">
        <v>117</v>
      </c>
      <c r="F64" s="101" t="s">
        <v>118</v>
      </c>
      <c r="G64" s="132">
        <v>475000</v>
      </c>
      <c r="H64" s="132">
        <v>505000</v>
      </c>
    </row>
    <row r="65" spans="2:8" ht="12.75">
      <c r="B65" s="375"/>
      <c r="C65" s="411"/>
      <c r="D65" s="221" t="s">
        <v>120</v>
      </c>
      <c r="E65" s="405"/>
      <c r="F65" s="134" t="s">
        <v>121</v>
      </c>
      <c r="G65" s="401">
        <f>G66</f>
        <v>40500</v>
      </c>
      <c r="H65" s="401">
        <f>H66</f>
        <v>40500</v>
      </c>
    </row>
    <row r="66" spans="2:8" ht="12.75">
      <c r="B66" s="375"/>
      <c r="C66" s="411"/>
      <c r="D66" s="238" t="s">
        <v>122</v>
      </c>
      <c r="E66" s="405"/>
      <c r="F66" s="111" t="s">
        <v>123</v>
      </c>
      <c r="G66" s="401">
        <f>G67+G69</f>
        <v>40500</v>
      </c>
      <c r="H66" s="401">
        <f>H67+H69</f>
        <v>40500</v>
      </c>
    </row>
    <row r="67" spans="2:8" ht="36">
      <c r="B67" s="375"/>
      <c r="C67" s="411"/>
      <c r="D67" s="222"/>
      <c r="E67" s="405" t="s">
        <v>74</v>
      </c>
      <c r="F67" s="390" t="s">
        <v>412</v>
      </c>
      <c r="G67" s="392">
        <f>G68</f>
        <v>4687</v>
      </c>
      <c r="H67" s="392">
        <f>H68</f>
        <v>4687</v>
      </c>
    </row>
    <row r="68" spans="2:8" ht="12.75">
      <c r="B68" s="375"/>
      <c r="C68" s="411"/>
      <c r="D68" s="263"/>
      <c r="E68" s="405" t="s">
        <v>75</v>
      </c>
      <c r="F68" s="285" t="s">
        <v>64</v>
      </c>
      <c r="G68" s="132">
        <v>4687</v>
      </c>
      <c r="H68" s="132">
        <v>4687</v>
      </c>
    </row>
    <row r="69" spans="2:8" ht="12.75">
      <c r="B69" s="375"/>
      <c r="C69" s="411"/>
      <c r="D69" s="389"/>
      <c r="E69" s="405" t="s">
        <v>77</v>
      </c>
      <c r="F69" s="101" t="s">
        <v>386</v>
      </c>
      <c r="G69" s="392">
        <f>G70</f>
        <v>35813</v>
      </c>
      <c r="H69" s="392">
        <f>H70</f>
        <v>35813</v>
      </c>
    </row>
    <row r="70" spans="2:8" ht="12.75">
      <c r="B70" s="375"/>
      <c r="C70" s="411"/>
      <c r="D70" s="389"/>
      <c r="E70" s="405" t="s">
        <v>78</v>
      </c>
      <c r="F70" s="413" t="s">
        <v>69</v>
      </c>
      <c r="G70" s="132">
        <v>35813</v>
      </c>
      <c r="H70" s="132">
        <v>35813</v>
      </c>
    </row>
    <row r="71" spans="2:8" ht="12.75">
      <c r="B71" s="379">
        <v>507</v>
      </c>
      <c r="C71" s="414" t="s">
        <v>124</v>
      </c>
      <c r="D71" s="406"/>
      <c r="E71" s="407"/>
      <c r="F71" s="415" t="s">
        <v>125</v>
      </c>
      <c r="G71" s="402">
        <f>G72</f>
        <v>166000</v>
      </c>
      <c r="H71" s="402">
        <f>H72</f>
        <v>166000</v>
      </c>
    </row>
    <row r="72" spans="2:8" ht="12.75">
      <c r="B72" s="379"/>
      <c r="C72" s="414" t="s">
        <v>126</v>
      </c>
      <c r="D72" s="412"/>
      <c r="E72" s="416"/>
      <c r="F72" s="131" t="s">
        <v>127</v>
      </c>
      <c r="G72" s="392">
        <f>G73</f>
        <v>166000</v>
      </c>
      <c r="H72" s="392">
        <f>H73</f>
        <v>166000</v>
      </c>
    </row>
    <row r="73" spans="2:8" ht="24">
      <c r="B73" s="387"/>
      <c r="C73" s="414"/>
      <c r="D73" s="412" t="s">
        <v>128</v>
      </c>
      <c r="E73" s="416"/>
      <c r="F73" s="417" t="s">
        <v>129</v>
      </c>
      <c r="G73" s="392">
        <f>G74+G83</f>
        <v>166000</v>
      </c>
      <c r="H73" s="392">
        <f>H74+H83</f>
        <v>166000</v>
      </c>
    </row>
    <row r="74" spans="2:8" ht="24" customHeight="1">
      <c r="B74" s="379"/>
      <c r="C74" s="411"/>
      <c r="D74" s="393"/>
      <c r="E74" s="418" t="s">
        <v>74</v>
      </c>
      <c r="F74" s="390" t="s">
        <v>412</v>
      </c>
      <c r="G74" s="392">
        <f>G82</f>
        <v>128380</v>
      </c>
      <c r="H74" s="392">
        <f>H82</f>
        <v>128380</v>
      </c>
    </row>
    <row r="75" spans="2:8" ht="12.75" customHeight="1" hidden="1">
      <c r="B75" s="379">
        <v>507</v>
      </c>
      <c r="C75" s="380" t="s">
        <v>233</v>
      </c>
      <c r="D75" s="406"/>
      <c r="E75" s="407"/>
      <c r="F75" s="415" t="s">
        <v>102</v>
      </c>
      <c r="G75" s="402">
        <f>G76</f>
        <v>0</v>
      </c>
      <c r="H75" s="402">
        <f>H76</f>
        <v>0</v>
      </c>
    </row>
    <row r="76" spans="2:8" ht="12.75" customHeight="1" hidden="1">
      <c r="B76" s="379"/>
      <c r="C76" s="419"/>
      <c r="D76" s="412" t="s">
        <v>122</v>
      </c>
      <c r="E76" s="416"/>
      <c r="F76" s="420" t="s">
        <v>234</v>
      </c>
      <c r="G76" s="392">
        <f>G77</f>
        <v>0</v>
      </c>
      <c r="H76" s="392">
        <f>H77</f>
        <v>0</v>
      </c>
    </row>
    <row r="77" spans="2:8" ht="12.75" customHeight="1" hidden="1">
      <c r="B77" s="379"/>
      <c r="C77" s="419"/>
      <c r="D77" s="393"/>
      <c r="E77" s="418" t="s">
        <v>235</v>
      </c>
      <c r="F77" s="145" t="s">
        <v>236</v>
      </c>
      <c r="G77" s="392">
        <v>0</v>
      </c>
      <c r="H77" s="392">
        <v>0</v>
      </c>
    </row>
    <row r="78" spans="2:8" ht="15.75" customHeight="1" hidden="1">
      <c r="B78" s="379">
        <v>507</v>
      </c>
      <c r="C78" s="421" t="s">
        <v>124</v>
      </c>
      <c r="D78" s="422"/>
      <c r="E78" s="423"/>
      <c r="F78" s="137" t="s">
        <v>125</v>
      </c>
      <c r="G78" s="424">
        <f>G80</f>
        <v>0</v>
      </c>
      <c r="H78" s="424">
        <f>H80</f>
        <v>0</v>
      </c>
    </row>
    <row r="79" spans="2:8" ht="13.5" customHeight="1" hidden="1">
      <c r="B79" s="377"/>
      <c r="C79" s="425" t="s">
        <v>126</v>
      </c>
      <c r="D79" s="406"/>
      <c r="E79" s="426"/>
      <c r="F79" s="142" t="s">
        <v>127</v>
      </c>
      <c r="G79" s="427">
        <f>G80</f>
        <v>0</v>
      </c>
      <c r="H79" s="427">
        <f>H80</f>
        <v>0</v>
      </c>
    </row>
    <row r="80" spans="2:8" ht="28.5" customHeight="1" hidden="1">
      <c r="B80" s="377"/>
      <c r="C80" s="425"/>
      <c r="D80" s="389" t="s">
        <v>128</v>
      </c>
      <c r="E80" s="426"/>
      <c r="F80" s="145" t="s">
        <v>129</v>
      </c>
      <c r="G80" s="428">
        <f>G81</f>
        <v>0</v>
      </c>
      <c r="H80" s="428">
        <f>H81</f>
        <v>0</v>
      </c>
    </row>
    <row r="81" spans="2:8" ht="15.75" customHeight="1" hidden="1">
      <c r="B81" s="377"/>
      <c r="C81" s="429"/>
      <c r="D81" s="430"/>
      <c r="E81" s="418" t="s">
        <v>235</v>
      </c>
      <c r="F81" s="145" t="s">
        <v>236</v>
      </c>
      <c r="G81" s="427">
        <f>'[1]2012-13'!$F$38</f>
        <v>0</v>
      </c>
      <c r="H81" s="427">
        <f>'[1]2012-13'!$G$38</f>
        <v>0</v>
      </c>
    </row>
    <row r="82" spans="2:8" ht="15.75" customHeight="1">
      <c r="B82" s="377"/>
      <c r="C82" s="431"/>
      <c r="D82" s="381"/>
      <c r="E82" s="432" t="s">
        <v>75</v>
      </c>
      <c r="F82" s="285" t="s">
        <v>64</v>
      </c>
      <c r="G82" s="143">
        <v>128380</v>
      </c>
      <c r="H82" s="143">
        <v>128380</v>
      </c>
    </row>
    <row r="83" spans="2:8" ht="15.75" customHeight="1">
      <c r="B83" s="377"/>
      <c r="C83" s="431"/>
      <c r="D83" s="422"/>
      <c r="E83" s="432" t="s">
        <v>77</v>
      </c>
      <c r="F83" s="433" t="s">
        <v>386</v>
      </c>
      <c r="G83" s="434">
        <f>G84</f>
        <v>37620</v>
      </c>
      <c r="H83" s="434">
        <f>H84</f>
        <v>37620</v>
      </c>
    </row>
    <row r="84" spans="2:8" ht="15.75" customHeight="1">
      <c r="B84" s="377"/>
      <c r="C84" s="431"/>
      <c r="D84" s="422"/>
      <c r="E84" s="432" t="s">
        <v>78</v>
      </c>
      <c r="F84" s="433" t="s">
        <v>69</v>
      </c>
      <c r="G84" s="152">
        <v>37620</v>
      </c>
      <c r="H84" s="152">
        <v>37620</v>
      </c>
    </row>
    <row r="85" spans="2:8" ht="16.5" customHeight="1">
      <c r="B85" s="387">
        <v>507</v>
      </c>
      <c r="C85" s="414" t="s">
        <v>133</v>
      </c>
      <c r="D85" s="438"/>
      <c r="E85" s="414"/>
      <c r="F85" s="158" t="s">
        <v>134</v>
      </c>
      <c r="G85" s="439">
        <f>G86</f>
        <v>287200</v>
      </c>
      <c r="H85" s="439">
        <f>H86</f>
        <v>304000</v>
      </c>
    </row>
    <row r="86" spans="2:8" ht="15.75" customHeight="1">
      <c r="B86" s="377"/>
      <c r="C86" s="404" t="s">
        <v>135</v>
      </c>
      <c r="D86" s="393"/>
      <c r="E86" s="377"/>
      <c r="F86" s="96" t="s">
        <v>136</v>
      </c>
      <c r="G86" s="392">
        <f>G90+G87</f>
        <v>287200</v>
      </c>
      <c r="H86" s="392">
        <f>H90+H87</f>
        <v>304000</v>
      </c>
    </row>
    <row r="87" spans="2:8" ht="15.75" customHeight="1">
      <c r="B87" s="377"/>
      <c r="C87" s="404"/>
      <c r="D87" s="393">
        <v>3150000</v>
      </c>
      <c r="E87" s="377"/>
      <c r="F87" s="205" t="s">
        <v>289</v>
      </c>
      <c r="G87" s="392">
        <f>G88</f>
        <v>20000</v>
      </c>
      <c r="H87" s="392">
        <f>H88</f>
        <v>20000</v>
      </c>
    </row>
    <row r="88" spans="2:8" ht="15.75" customHeight="1">
      <c r="B88" s="377"/>
      <c r="C88" s="404"/>
      <c r="D88" s="393"/>
      <c r="E88" s="377">
        <v>200</v>
      </c>
      <c r="F88" s="205" t="s">
        <v>386</v>
      </c>
      <c r="G88" s="392">
        <f>G89</f>
        <v>20000</v>
      </c>
      <c r="H88" s="392">
        <f>H89</f>
        <v>20000</v>
      </c>
    </row>
    <row r="89" spans="2:8" ht="15.75" customHeight="1">
      <c r="B89" s="377"/>
      <c r="C89" s="404"/>
      <c r="D89" s="393"/>
      <c r="E89" s="377">
        <v>240</v>
      </c>
      <c r="F89" s="205" t="s">
        <v>69</v>
      </c>
      <c r="G89" s="392">
        <v>20000</v>
      </c>
      <c r="H89" s="392">
        <v>20000</v>
      </c>
    </row>
    <row r="90" spans="2:8" ht="62.25" customHeight="1">
      <c r="B90" s="377"/>
      <c r="C90" s="377"/>
      <c r="D90" s="393">
        <v>5210600</v>
      </c>
      <c r="E90" s="377"/>
      <c r="F90" s="134" t="s">
        <v>392</v>
      </c>
      <c r="G90" s="392">
        <f aca="true" t="shared" si="7" ref="G90:H92">G91</f>
        <v>267200</v>
      </c>
      <c r="H90" s="392">
        <f t="shared" si="7"/>
        <v>284000</v>
      </c>
    </row>
    <row r="91" spans="2:8" ht="24.75" customHeight="1">
      <c r="B91" s="377"/>
      <c r="C91" s="367"/>
      <c r="D91" s="222">
        <v>5210601</v>
      </c>
      <c r="E91" s="377"/>
      <c r="F91" s="97" t="s">
        <v>397</v>
      </c>
      <c r="G91" s="401">
        <f t="shared" si="7"/>
        <v>267200</v>
      </c>
      <c r="H91" s="401">
        <f t="shared" si="7"/>
        <v>284000</v>
      </c>
    </row>
    <row r="92" spans="2:8" ht="15.75" customHeight="1">
      <c r="B92" s="377"/>
      <c r="C92" s="367"/>
      <c r="D92" s="395"/>
      <c r="E92" s="377">
        <v>200</v>
      </c>
      <c r="F92" s="97" t="s">
        <v>386</v>
      </c>
      <c r="G92" s="401">
        <f t="shared" si="7"/>
        <v>267200</v>
      </c>
      <c r="H92" s="401">
        <f t="shared" si="7"/>
        <v>284000</v>
      </c>
    </row>
    <row r="93" spans="2:8" ht="16.5" customHeight="1">
      <c r="B93" s="377"/>
      <c r="C93" s="367"/>
      <c r="D93" s="395"/>
      <c r="E93" s="377">
        <v>240</v>
      </c>
      <c r="F93" s="97" t="s">
        <v>69</v>
      </c>
      <c r="G93" s="252">
        <v>267200</v>
      </c>
      <c r="H93" s="252">
        <v>284000</v>
      </c>
    </row>
    <row r="94" spans="2:8" ht="12.75">
      <c r="B94" s="379">
        <v>507</v>
      </c>
      <c r="C94" s="414" t="s">
        <v>137</v>
      </c>
      <c r="D94" s="381"/>
      <c r="E94" s="379"/>
      <c r="F94" s="163" t="s">
        <v>138</v>
      </c>
      <c r="G94" s="439">
        <f>G95+G100+G104</f>
        <v>2897364</v>
      </c>
      <c r="H94" s="439">
        <f>H95+H100+H104</f>
        <v>2629726</v>
      </c>
    </row>
    <row r="95" spans="2:8" ht="12.75">
      <c r="B95" s="377"/>
      <c r="C95" s="414" t="s">
        <v>139</v>
      </c>
      <c r="D95" s="381"/>
      <c r="E95" s="379"/>
      <c r="F95" s="163" t="s">
        <v>140</v>
      </c>
      <c r="G95" s="382">
        <f aca="true" t="shared" si="8" ref="G95:H98">G96</f>
        <v>200000</v>
      </c>
      <c r="H95" s="382">
        <f t="shared" si="8"/>
        <v>200000</v>
      </c>
    </row>
    <row r="96" spans="2:8" ht="12.75">
      <c r="B96" s="377"/>
      <c r="C96" s="419"/>
      <c r="D96" s="393">
        <v>3500000</v>
      </c>
      <c r="E96" s="377"/>
      <c r="F96" s="56" t="s">
        <v>141</v>
      </c>
      <c r="G96" s="427">
        <f t="shared" si="8"/>
        <v>200000</v>
      </c>
      <c r="H96" s="427">
        <f t="shared" si="8"/>
        <v>200000</v>
      </c>
    </row>
    <row r="97" spans="2:8" ht="24.75" customHeight="1">
      <c r="B97" s="377"/>
      <c r="C97" s="384"/>
      <c r="D97" s="395">
        <v>3500200</v>
      </c>
      <c r="E97" s="367"/>
      <c r="F97" s="164" t="s">
        <v>142</v>
      </c>
      <c r="G97" s="428">
        <f t="shared" si="8"/>
        <v>200000</v>
      </c>
      <c r="H97" s="428">
        <f t="shared" si="8"/>
        <v>200000</v>
      </c>
    </row>
    <row r="98" spans="2:8" ht="15.75" customHeight="1">
      <c r="B98" s="377"/>
      <c r="C98" s="384"/>
      <c r="D98" s="395"/>
      <c r="E98" s="367">
        <v>200</v>
      </c>
      <c r="F98" s="56" t="s">
        <v>386</v>
      </c>
      <c r="G98" s="428">
        <f t="shared" si="8"/>
        <v>200000</v>
      </c>
      <c r="H98" s="428">
        <f t="shared" si="8"/>
        <v>200000</v>
      </c>
    </row>
    <row r="99" spans="2:8" ht="14.25" customHeight="1">
      <c r="B99" s="379"/>
      <c r="C99" s="367"/>
      <c r="D99" s="395"/>
      <c r="E99" s="367">
        <v>240</v>
      </c>
      <c r="F99" s="17" t="s">
        <v>69</v>
      </c>
      <c r="G99" s="428">
        <v>200000</v>
      </c>
      <c r="H99" s="428">
        <v>200000</v>
      </c>
    </row>
    <row r="100" spans="2:8" ht="15.75" customHeight="1">
      <c r="B100" s="379">
        <v>507</v>
      </c>
      <c r="C100" s="414" t="s">
        <v>144</v>
      </c>
      <c r="D100" s="381"/>
      <c r="E100" s="379"/>
      <c r="F100" s="163" t="s">
        <v>145</v>
      </c>
      <c r="G100" s="382">
        <f aca="true" t="shared" si="9" ref="G100:H102">G101</f>
        <v>200000</v>
      </c>
      <c r="H100" s="382">
        <f t="shared" si="9"/>
        <v>200000</v>
      </c>
    </row>
    <row r="101" spans="2:8" ht="14.25" customHeight="1">
      <c r="B101" s="377"/>
      <c r="C101" s="419"/>
      <c r="D101" s="393">
        <v>3510500</v>
      </c>
      <c r="E101" s="377"/>
      <c r="F101" s="56" t="s">
        <v>146</v>
      </c>
      <c r="G101" s="427">
        <f t="shared" si="9"/>
        <v>200000</v>
      </c>
      <c r="H101" s="427">
        <f t="shared" si="9"/>
        <v>200000</v>
      </c>
    </row>
    <row r="102" spans="2:8" ht="15" customHeight="1">
      <c r="B102" s="377"/>
      <c r="C102" s="367"/>
      <c r="D102" s="395"/>
      <c r="E102" s="367">
        <v>200</v>
      </c>
      <c r="F102" s="56" t="s">
        <v>386</v>
      </c>
      <c r="G102" s="428">
        <f t="shared" si="9"/>
        <v>200000</v>
      </c>
      <c r="H102" s="428">
        <f t="shared" si="9"/>
        <v>200000</v>
      </c>
    </row>
    <row r="103" spans="2:8" ht="14.25" customHeight="1">
      <c r="B103" s="377"/>
      <c r="C103" s="367"/>
      <c r="D103" s="395"/>
      <c r="E103" s="367">
        <v>240</v>
      </c>
      <c r="F103" s="17" t="s">
        <v>69</v>
      </c>
      <c r="G103" s="428">
        <v>200000</v>
      </c>
      <c r="H103" s="428">
        <v>200000</v>
      </c>
    </row>
    <row r="104" spans="2:8" ht="13.5" customHeight="1">
      <c r="B104" s="379">
        <v>507</v>
      </c>
      <c r="C104" s="414" t="s">
        <v>147</v>
      </c>
      <c r="D104" s="381"/>
      <c r="E104" s="379"/>
      <c r="F104" s="163" t="s">
        <v>148</v>
      </c>
      <c r="G104" s="382">
        <f>G113+G116+G119+G122+G105</f>
        <v>2497364</v>
      </c>
      <c r="H104" s="382">
        <f>H113+H116+H119+H122+H105</f>
        <v>2229726</v>
      </c>
    </row>
    <row r="105" spans="2:8" ht="13.5" customHeight="1">
      <c r="B105" s="440"/>
      <c r="C105" s="414"/>
      <c r="D105" s="249">
        <v>5210000</v>
      </c>
      <c r="E105" s="379"/>
      <c r="F105" s="163" t="s">
        <v>98</v>
      </c>
      <c r="G105" s="382">
        <f>G109+G106</f>
        <v>1237600</v>
      </c>
      <c r="H105" s="382">
        <f>H109+H106</f>
        <v>859100</v>
      </c>
    </row>
    <row r="106" spans="2:8" ht="16.5" customHeight="1">
      <c r="B106" s="371"/>
      <c r="C106" s="404"/>
      <c r="D106" s="251">
        <v>5210102</v>
      </c>
      <c r="E106" s="377"/>
      <c r="F106" s="97" t="s">
        <v>300</v>
      </c>
      <c r="G106" s="427">
        <f>G107</f>
        <v>807800</v>
      </c>
      <c r="H106" s="427">
        <f>H107</f>
        <v>859100</v>
      </c>
    </row>
    <row r="107" spans="2:8" ht="13.5" customHeight="1">
      <c r="B107" s="371"/>
      <c r="C107" s="404"/>
      <c r="D107" s="251"/>
      <c r="E107" s="377">
        <v>800</v>
      </c>
      <c r="F107" s="96" t="s">
        <v>80</v>
      </c>
      <c r="G107" s="427">
        <f>G108</f>
        <v>807800</v>
      </c>
      <c r="H107" s="427">
        <f>H108</f>
        <v>859100</v>
      </c>
    </row>
    <row r="108" spans="2:8" ht="13.5" customHeight="1">
      <c r="B108" s="371"/>
      <c r="C108" s="404"/>
      <c r="D108" s="251"/>
      <c r="E108" s="377">
        <v>870</v>
      </c>
      <c r="F108" s="96" t="s">
        <v>118</v>
      </c>
      <c r="G108" s="427">
        <v>807800</v>
      </c>
      <c r="H108" s="427">
        <v>859100</v>
      </c>
    </row>
    <row r="109" spans="2:8" ht="60" customHeight="1">
      <c r="B109" s="375"/>
      <c r="C109" s="377"/>
      <c r="D109" s="393">
        <v>5210600</v>
      </c>
      <c r="E109" s="377"/>
      <c r="F109" s="97" t="s">
        <v>392</v>
      </c>
      <c r="G109" s="392">
        <f aca="true" t="shared" si="10" ref="G109:H111">G110</f>
        <v>429800</v>
      </c>
      <c r="H109" s="392">
        <f t="shared" si="10"/>
        <v>0</v>
      </c>
    </row>
    <row r="110" spans="2:8" ht="23.25" customHeight="1">
      <c r="B110" s="375"/>
      <c r="C110" s="367"/>
      <c r="D110" s="393">
        <v>5210602</v>
      </c>
      <c r="E110" s="377"/>
      <c r="F110" s="97" t="s">
        <v>414</v>
      </c>
      <c r="G110" s="401">
        <f t="shared" si="10"/>
        <v>429800</v>
      </c>
      <c r="H110" s="401">
        <f t="shared" si="10"/>
        <v>0</v>
      </c>
    </row>
    <row r="111" spans="2:8" ht="13.5" customHeight="1">
      <c r="B111" s="408"/>
      <c r="C111" s="367"/>
      <c r="D111" s="222"/>
      <c r="E111" s="418" t="s">
        <v>77</v>
      </c>
      <c r="F111" s="96" t="s">
        <v>386</v>
      </c>
      <c r="G111" s="401">
        <f t="shared" si="10"/>
        <v>429800</v>
      </c>
      <c r="H111" s="392">
        <f t="shared" si="10"/>
        <v>0</v>
      </c>
    </row>
    <row r="112" spans="2:8" ht="13.5" customHeight="1">
      <c r="B112" s="408"/>
      <c r="C112" s="367"/>
      <c r="D112" s="226"/>
      <c r="E112" s="418" t="s">
        <v>78</v>
      </c>
      <c r="F112" s="96" t="s">
        <v>69</v>
      </c>
      <c r="G112" s="120">
        <v>429800</v>
      </c>
      <c r="H112" s="120"/>
    </row>
    <row r="113" spans="2:8" ht="12.75">
      <c r="B113" s="377"/>
      <c r="C113" s="419"/>
      <c r="D113" s="393">
        <v>6000100</v>
      </c>
      <c r="E113" s="377"/>
      <c r="F113" s="96" t="s">
        <v>149</v>
      </c>
      <c r="G113" s="392">
        <f>G114</f>
        <v>500000</v>
      </c>
      <c r="H113" s="392">
        <f>H114</f>
        <v>600000</v>
      </c>
    </row>
    <row r="114" spans="2:8" ht="12.75">
      <c r="B114" s="367"/>
      <c r="C114" s="367"/>
      <c r="D114" s="395"/>
      <c r="E114" s="367">
        <v>200</v>
      </c>
      <c r="F114" s="56" t="s">
        <v>386</v>
      </c>
      <c r="G114" s="401">
        <f>G115</f>
        <v>500000</v>
      </c>
      <c r="H114" s="401">
        <f>H115</f>
        <v>600000</v>
      </c>
    </row>
    <row r="115" spans="2:8" ht="12.75">
      <c r="B115" s="367"/>
      <c r="C115" s="410"/>
      <c r="D115" s="441"/>
      <c r="E115" s="367">
        <v>240</v>
      </c>
      <c r="F115" s="17" t="s">
        <v>69</v>
      </c>
      <c r="G115" s="401">
        <v>500000</v>
      </c>
      <c r="H115" s="401">
        <v>600000</v>
      </c>
    </row>
    <row r="116" spans="2:8" ht="12.75">
      <c r="B116" s="379"/>
      <c r="C116" s="419"/>
      <c r="D116" s="393">
        <v>6000300</v>
      </c>
      <c r="E116" s="377"/>
      <c r="F116" s="96" t="s">
        <v>150</v>
      </c>
      <c r="G116" s="392">
        <f>G117</f>
        <v>10000</v>
      </c>
      <c r="H116" s="392">
        <f>H117</f>
        <v>10000</v>
      </c>
    </row>
    <row r="117" spans="2:8" ht="12.75">
      <c r="B117" s="377"/>
      <c r="C117" s="367"/>
      <c r="D117" s="395"/>
      <c r="E117" s="367">
        <v>200</v>
      </c>
      <c r="F117" s="56" t="s">
        <v>386</v>
      </c>
      <c r="G117" s="401">
        <f>G118</f>
        <v>10000</v>
      </c>
      <c r="H117" s="401">
        <f>H118</f>
        <v>10000</v>
      </c>
    </row>
    <row r="118" spans="2:8" ht="12.75">
      <c r="B118" s="377"/>
      <c r="C118" s="367"/>
      <c r="D118" s="441"/>
      <c r="E118" s="367">
        <v>240</v>
      </c>
      <c r="F118" s="17" t="s">
        <v>69</v>
      </c>
      <c r="G118" s="401">
        <v>10000</v>
      </c>
      <c r="H118" s="401">
        <v>10000</v>
      </c>
    </row>
    <row r="119" spans="2:8" ht="12.75">
      <c r="B119" s="377"/>
      <c r="C119" s="419"/>
      <c r="D119" s="445">
        <v>6000400</v>
      </c>
      <c r="E119" s="377"/>
      <c r="F119" s="96" t="s">
        <v>151</v>
      </c>
      <c r="G119" s="392">
        <f>G120</f>
        <v>10000</v>
      </c>
      <c r="H119" s="392">
        <f>H120</f>
        <v>10000</v>
      </c>
    </row>
    <row r="120" spans="2:8" ht="12.75">
      <c r="B120" s="379"/>
      <c r="C120" s="377"/>
      <c r="D120" s="393"/>
      <c r="E120" s="377">
        <v>200</v>
      </c>
      <c r="F120" s="176" t="s">
        <v>386</v>
      </c>
      <c r="G120" s="392">
        <f>G121</f>
        <v>10000</v>
      </c>
      <c r="H120" s="392">
        <f>H121</f>
        <v>10000</v>
      </c>
    </row>
    <row r="121" spans="2:8" ht="12.75">
      <c r="B121" s="387"/>
      <c r="C121" s="443"/>
      <c r="D121" s="444"/>
      <c r="E121" s="443">
        <v>240</v>
      </c>
      <c r="F121" s="17" t="s">
        <v>69</v>
      </c>
      <c r="G121" s="437">
        <v>10000</v>
      </c>
      <c r="H121" s="437">
        <v>10000</v>
      </c>
    </row>
    <row r="122" spans="2:8" ht="23.25" customHeight="1">
      <c r="B122" s="377"/>
      <c r="C122" s="419"/>
      <c r="D122" s="393">
        <v>6000500</v>
      </c>
      <c r="E122" s="377"/>
      <c r="F122" s="97" t="s">
        <v>152</v>
      </c>
      <c r="G122" s="392">
        <f>G123+G125</f>
        <v>739764</v>
      </c>
      <c r="H122" s="392">
        <f>H123+H125</f>
        <v>750626</v>
      </c>
    </row>
    <row r="123" spans="2:8" ht="12.75">
      <c r="B123" s="377"/>
      <c r="C123" s="377"/>
      <c r="D123" s="393"/>
      <c r="E123" s="377">
        <v>200</v>
      </c>
      <c r="F123" s="56" t="s">
        <v>386</v>
      </c>
      <c r="G123" s="392">
        <f>G124</f>
        <v>669764</v>
      </c>
      <c r="H123" s="392">
        <f>H124</f>
        <v>680626</v>
      </c>
    </row>
    <row r="124" spans="2:8" ht="15.75" customHeight="1">
      <c r="B124" s="371"/>
      <c r="C124" s="377"/>
      <c r="D124" s="446"/>
      <c r="E124" s="377">
        <v>240</v>
      </c>
      <c r="F124" s="56" t="s">
        <v>69</v>
      </c>
      <c r="G124" s="85">
        <v>669764</v>
      </c>
      <c r="H124" s="85">
        <v>680626</v>
      </c>
    </row>
    <row r="125" spans="2:8" ht="15.75" customHeight="1">
      <c r="B125" s="371"/>
      <c r="C125" s="371"/>
      <c r="D125" s="447"/>
      <c r="E125" s="371">
        <v>800</v>
      </c>
      <c r="F125" s="111" t="s">
        <v>80</v>
      </c>
      <c r="G125" s="106">
        <f>G126</f>
        <v>70000</v>
      </c>
      <c r="H125" s="106">
        <f>H126</f>
        <v>70000</v>
      </c>
    </row>
    <row r="126" spans="2:8" ht="23.25" customHeight="1">
      <c r="B126" s="371"/>
      <c r="C126" s="371"/>
      <c r="D126" s="447"/>
      <c r="E126" s="371">
        <v>850</v>
      </c>
      <c r="F126" s="134" t="s">
        <v>230</v>
      </c>
      <c r="G126" s="106">
        <v>70000</v>
      </c>
      <c r="H126" s="106">
        <v>70000</v>
      </c>
    </row>
    <row r="127" spans="2:8" ht="22.5" customHeight="1">
      <c r="B127" s="379">
        <v>507</v>
      </c>
      <c r="C127" s="421" t="s">
        <v>158</v>
      </c>
      <c r="D127" s="447"/>
      <c r="E127" s="435"/>
      <c r="F127" s="448" t="s">
        <v>220</v>
      </c>
      <c r="G127" s="424">
        <f>G128</f>
        <v>3529552</v>
      </c>
      <c r="H127" s="424">
        <f>H128</f>
        <v>3821630</v>
      </c>
    </row>
    <row r="128" spans="2:8" ht="12" customHeight="1">
      <c r="B128" s="379">
        <v>507</v>
      </c>
      <c r="C128" s="421" t="s">
        <v>160</v>
      </c>
      <c r="D128" s="449"/>
      <c r="E128" s="371"/>
      <c r="F128" s="183" t="s">
        <v>159</v>
      </c>
      <c r="G128" s="424">
        <f>G130+G136</f>
        <v>3529552</v>
      </c>
      <c r="H128" s="424">
        <f>H130+H136</f>
        <v>3821630</v>
      </c>
    </row>
    <row r="129" spans="2:8" ht="24" customHeight="1">
      <c r="B129" s="450"/>
      <c r="C129" s="451"/>
      <c r="D129" s="393">
        <v>4400000</v>
      </c>
      <c r="E129" s="452"/>
      <c r="F129" s="134" t="s">
        <v>237</v>
      </c>
      <c r="G129" s="436">
        <f>G130</f>
        <v>3529552</v>
      </c>
      <c r="H129" s="436">
        <f>H130</f>
        <v>3821630</v>
      </c>
    </row>
    <row r="130" spans="2:8" ht="23.25" customHeight="1">
      <c r="B130" s="377"/>
      <c r="C130" s="443"/>
      <c r="D130" s="444">
        <v>4409900</v>
      </c>
      <c r="E130" s="443"/>
      <c r="F130" s="354" t="s">
        <v>238</v>
      </c>
      <c r="G130" s="392">
        <f>G131+G134</f>
        <v>3529552</v>
      </c>
      <c r="H130" s="392">
        <f>H131+H134</f>
        <v>3821630</v>
      </c>
    </row>
    <row r="131" spans="2:8" ht="12.75">
      <c r="B131" s="372"/>
      <c r="C131" s="377"/>
      <c r="D131" s="393">
        <v>4409901</v>
      </c>
      <c r="E131" s="377"/>
      <c r="F131" s="96" t="s">
        <v>196</v>
      </c>
      <c r="G131" s="392">
        <f>G132</f>
        <v>3529552</v>
      </c>
      <c r="H131" s="392">
        <f>H132</f>
        <v>3821630</v>
      </c>
    </row>
    <row r="132" spans="2:8" ht="24">
      <c r="B132" s="453"/>
      <c r="C132" s="377"/>
      <c r="D132" s="393"/>
      <c r="E132" s="405" t="s">
        <v>165</v>
      </c>
      <c r="F132" s="97" t="s">
        <v>166</v>
      </c>
      <c r="G132" s="392">
        <f>G142</f>
        <v>3529552</v>
      </c>
      <c r="H132" s="392">
        <f>H142</f>
        <v>3821630</v>
      </c>
    </row>
    <row r="133" spans="2:8" ht="12.75" customHeight="1" hidden="1">
      <c r="B133" s="454"/>
      <c r="C133" s="443"/>
      <c r="D133" s="455">
        <v>4409902</v>
      </c>
      <c r="E133" s="400"/>
      <c r="F133" s="195" t="s">
        <v>167</v>
      </c>
      <c r="G133" s="401"/>
      <c r="H133" s="401"/>
    </row>
    <row r="134" spans="2:8" ht="12.75" customHeight="1" hidden="1">
      <c r="B134" s="454"/>
      <c r="C134" s="440"/>
      <c r="D134" s="442"/>
      <c r="E134" s="456"/>
      <c r="F134" s="197" t="s">
        <v>168</v>
      </c>
      <c r="G134" s="436">
        <f>G135</f>
        <v>0</v>
      </c>
      <c r="H134" s="436">
        <f>H135</f>
        <v>0</v>
      </c>
    </row>
    <row r="135" spans="2:8" ht="13.5" customHeight="1" hidden="1">
      <c r="B135" s="454"/>
      <c r="C135" s="371"/>
      <c r="D135" s="449"/>
      <c r="E135" s="435" t="s">
        <v>169</v>
      </c>
      <c r="F135" s="198" t="s">
        <v>170</v>
      </c>
      <c r="G135" s="392">
        <f>'[2]2011-12'!$F$84</f>
        <v>0</v>
      </c>
      <c r="H135" s="392">
        <f>'[2]2011-12'!$G$84</f>
        <v>0</v>
      </c>
    </row>
    <row r="136" spans="2:8" ht="1.5" customHeight="1" hidden="1">
      <c r="B136" s="457"/>
      <c r="C136" s="414" t="s">
        <v>171</v>
      </c>
      <c r="D136" s="393"/>
      <c r="E136" s="371"/>
      <c r="F136" s="199" t="s">
        <v>172</v>
      </c>
      <c r="G136" s="458">
        <f aca="true" t="shared" si="11" ref="G136:H138">G137</f>
        <v>0</v>
      </c>
      <c r="H136" s="458">
        <f t="shared" si="11"/>
        <v>0</v>
      </c>
    </row>
    <row r="137" spans="2:8" ht="12.75" customHeight="1" hidden="1">
      <c r="B137" s="459"/>
      <c r="C137" s="404"/>
      <c r="D137" s="393">
        <v>7950500</v>
      </c>
      <c r="E137" s="377"/>
      <c r="F137" s="306" t="s">
        <v>173</v>
      </c>
      <c r="G137" s="392">
        <f t="shared" si="11"/>
        <v>0</v>
      </c>
      <c r="H137" s="392">
        <f t="shared" si="11"/>
        <v>0</v>
      </c>
    </row>
    <row r="138" spans="2:8" ht="12.75" customHeight="1" hidden="1">
      <c r="B138" s="460"/>
      <c r="C138" s="377"/>
      <c r="D138" s="393">
        <v>5210310</v>
      </c>
      <c r="E138" s="453"/>
      <c r="F138" s="96" t="s">
        <v>174</v>
      </c>
      <c r="G138" s="461">
        <f t="shared" si="11"/>
        <v>0</v>
      </c>
      <c r="H138" s="461">
        <f t="shared" si="11"/>
        <v>0</v>
      </c>
    </row>
    <row r="139" spans="2:8" ht="12.75" customHeight="1" hidden="1">
      <c r="B139" s="457"/>
      <c r="C139" s="443"/>
      <c r="D139" s="444"/>
      <c r="E139" s="418" t="s">
        <v>131</v>
      </c>
      <c r="F139" s="96" t="s">
        <v>132</v>
      </c>
      <c r="G139" s="462">
        <f>'[1]2012-13'!$F$110</f>
        <v>0</v>
      </c>
      <c r="H139" s="462">
        <f>'[1]2012-13'!$F$110</f>
        <v>0</v>
      </c>
    </row>
    <row r="140" spans="2:8" ht="12.75" customHeight="1" hidden="1">
      <c r="B140" s="463"/>
      <c r="C140" s="377"/>
      <c r="D140" s="393">
        <v>5210310</v>
      </c>
      <c r="E140" s="453"/>
      <c r="F140" s="96" t="s">
        <v>174</v>
      </c>
      <c r="G140" s="392">
        <f>G141</f>
        <v>0</v>
      </c>
      <c r="H140" s="392">
        <f>H141</f>
        <v>0</v>
      </c>
    </row>
    <row r="141" spans="2:8" ht="12.75" customHeight="1" hidden="1">
      <c r="B141" s="454"/>
      <c r="C141" s="443"/>
      <c r="D141" s="444"/>
      <c r="E141" s="418" t="s">
        <v>131</v>
      </c>
      <c r="F141" s="205" t="s">
        <v>239</v>
      </c>
      <c r="G141" s="437">
        <v>0</v>
      </c>
      <c r="H141" s="437">
        <v>0</v>
      </c>
    </row>
    <row r="142" spans="2:8" ht="12.75" customHeight="1">
      <c r="B142" s="454"/>
      <c r="C142" s="443"/>
      <c r="D142" s="444"/>
      <c r="E142" s="418" t="s">
        <v>175</v>
      </c>
      <c r="F142" s="205" t="s">
        <v>176</v>
      </c>
      <c r="G142" s="187">
        <v>3529552</v>
      </c>
      <c r="H142" s="187">
        <v>3821630</v>
      </c>
    </row>
    <row r="143" spans="2:8" ht="12.75">
      <c r="B143" s="464">
        <v>507</v>
      </c>
      <c r="C143" s="414" t="s">
        <v>177</v>
      </c>
      <c r="D143" s="393"/>
      <c r="E143" s="377"/>
      <c r="F143" s="163" t="s">
        <v>178</v>
      </c>
      <c r="G143" s="465">
        <f>G144</f>
        <v>105500</v>
      </c>
      <c r="H143" s="465">
        <f>H144</f>
        <v>112200</v>
      </c>
    </row>
    <row r="144" spans="2:8" ht="12.75">
      <c r="B144" s="466"/>
      <c r="C144" s="404" t="s">
        <v>179</v>
      </c>
      <c r="D144" s="393"/>
      <c r="E144" s="377"/>
      <c r="F144" s="96" t="s">
        <v>180</v>
      </c>
      <c r="G144" s="401">
        <f>G146</f>
        <v>105500</v>
      </c>
      <c r="H144" s="401">
        <f>H146</f>
        <v>112200</v>
      </c>
    </row>
    <row r="145" spans="2:8" ht="12.75">
      <c r="B145" s="466"/>
      <c r="C145" s="404"/>
      <c r="D145" s="393">
        <v>5050000</v>
      </c>
      <c r="E145" s="368"/>
      <c r="F145" s="96" t="s">
        <v>181</v>
      </c>
      <c r="G145" s="401">
        <f aca="true" t="shared" si="12" ref="G145:H147">G146</f>
        <v>105500</v>
      </c>
      <c r="H145" s="401">
        <f t="shared" si="12"/>
        <v>112200</v>
      </c>
    </row>
    <row r="146" spans="2:8" ht="49.5" customHeight="1">
      <c r="B146" s="408"/>
      <c r="C146" s="377"/>
      <c r="D146" s="393">
        <v>5055100</v>
      </c>
      <c r="E146" s="368"/>
      <c r="F146" s="201" t="s">
        <v>299</v>
      </c>
      <c r="G146" s="392">
        <f t="shared" si="12"/>
        <v>105500</v>
      </c>
      <c r="H146" s="392">
        <f t="shared" si="12"/>
        <v>112200</v>
      </c>
    </row>
    <row r="147" spans="2:8" ht="12.75">
      <c r="B147" s="453"/>
      <c r="C147" s="377"/>
      <c r="D147" s="393"/>
      <c r="E147" s="467" t="s">
        <v>182</v>
      </c>
      <c r="F147" s="56" t="s">
        <v>183</v>
      </c>
      <c r="G147" s="392">
        <f t="shared" si="12"/>
        <v>105500</v>
      </c>
      <c r="H147" s="392">
        <f t="shared" si="12"/>
        <v>112200</v>
      </c>
    </row>
    <row r="148" spans="2:8" ht="12.75">
      <c r="B148" s="377"/>
      <c r="C148" s="377"/>
      <c r="D148" s="393"/>
      <c r="E148" s="468" t="s">
        <v>185</v>
      </c>
      <c r="F148" s="204" t="s">
        <v>186</v>
      </c>
      <c r="G148" s="392">
        <v>105500</v>
      </c>
      <c r="H148" s="392">
        <v>112200</v>
      </c>
    </row>
    <row r="149" spans="2:8" ht="15.75">
      <c r="B149" s="379">
        <v>507</v>
      </c>
      <c r="C149" s="360">
        <v>9999</v>
      </c>
      <c r="D149" s="393"/>
      <c r="E149" s="469"/>
      <c r="F149" s="74" t="s">
        <v>198</v>
      </c>
      <c r="G149" s="470">
        <f>G150</f>
        <v>303215</v>
      </c>
      <c r="H149" s="470">
        <f>H150</f>
        <v>615075</v>
      </c>
    </row>
    <row r="150" spans="2:8" ht="18.75">
      <c r="B150" s="408"/>
      <c r="C150" s="471"/>
      <c r="D150" s="393">
        <v>9990000</v>
      </c>
      <c r="E150" s="471"/>
      <c r="F150" s="56" t="s">
        <v>198</v>
      </c>
      <c r="G150" s="392">
        <f>G151</f>
        <v>303215</v>
      </c>
      <c r="H150" s="392">
        <f>H151</f>
        <v>615075</v>
      </c>
    </row>
    <row r="151" spans="2:8" ht="12.75">
      <c r="B151" s="408"/>
      <c r="C151" s="378"/>
      <c r="D151" s="393"/>
      <c r="E151" s="416">
        <v>999</v>
      </c>
      <c r="F151" s="56" t="s">
        <v>198</v>
      </c>
      <c r="G151" s="85">
        <v>303215</v>
      </c>
      <c r="H151" s="85">
        <v>615075</v>
      </c>
    </row>
    <row r="152" spans="2:8" ht="12.75">
      <c r="B152" s="408"/>
      <c r="C152" s="378"/>
      <c r="D152" s="445"/>
      <c r="E152" s="408"/>
      <c r="F152" s="176" t="s">
        <v>189</v>
      </c>
      <c r="G152" s="392">
        <f>G11+G71+G85+G94+G127+G143+G149</f>
        <v>12128610</v>
      </c>
      <c r="H152" s="392">
        <f>H11+H71+H85+H94+H127+H143+H149</f>
        <v>12301490</v>
      </c>
    </row>
  </sheetData>
  <sheetProtection/>
  <mergeCells count="2">
    <mergeCell ref="C6:F6"/>
    <mergeCell ref="C7:F7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6.125" style="474" customWidth="1"/>
    <col min="2" max="2" width="60.125" style="474" customWidth="1"/>
    <col min="3" max="3" width="22.25390625" style="474" customWidth="1"/>
    <col min="4" max="16384" width="9.125" style="474" customWidth="1"/>
  </cols>
  <sheetData>
    <row r="1" spans="2:3" ht="12.75">
      <c r="B1" s="475"/>
      <c r="C1" s="476" t="s">
        <v>243</v>
      </c>
    </row>
    <row r="2" spans="1:4" ht="15">
      <c r="A2" s="477"/>
      <c r="B2" s="574" t="s">
        <v>244</v>
      </c>
      <c r="C2" s="574"/>
      <c r="D2" s="479"/>
    </row>
    <row r="3" spans="1:4" ht="15">
      <c r="A3" s="477"/>
      <c r="B3" s="480"/>
      <c r="C3" s="478" t="s">
        <v>415</v>
      </c>
      <c r="D3" s="479"/>
    </row>
    <row r="4" spans="1:4" ht="44.25" customHeight="1">
      <c r="A4" s="573" t="s">
        <v>251</v>
      </c>
      <c r="B4" s="573"/>
      <c r="C4" s="573"/>
      <c r="D4" s="479"/>
    </row>
    <row r="5" spans="1:4" ht="15">
      <c r="A5" s="481" t="s">
        <v>245</v>
      </c>
      <c r="B5" s="477"/>
      <c r="C5" s="477"/>
      <c r="D5" s="479"/>
    </row>
    <row r="6" spans="1:4" ht="12.75" customHeight="1">
      <c r="A6" s="575" t="s">
        <v>246</v>
      </c>
      <c r="B6" s="575" t="s">
        <v>247</v>
      </c>
      <c r="C6" s="575" t="s">
        <v>248</v>
      </c>
      <c r="D6" s="479"/>
    </row>
    <row r="7" spans="1:4" ht="23.25" customHeight="1">
      <c r="A7" s="575"/>
      <c r="B7" s="575"/>
      <c r="C7" s="575"/>
      <c r="D7" s="479"/>
    </row>
    <row r="8" spans="1:4" ht="45">
      <c r="A8" s="482" t="s">
        <v>249</v>
      </c>
      <c r="B8" s="483" t="s">
        <v>250</v>
      </c>
      <c r="C8" s="484"/>
      <c r="D8" s="479"/>
    </row>
    <row r="9" spans="1:4" ht="15">
      <c r="A9" s="482"/>
      <c r="B9" s="483" t="s">
        <v>252</v>
      </c>
      <c r="C9" s="484">
        <v>0</v>
      </c>
      <c r="D9" s="479"/>
    </row>
    <row r="10" spans="1:4" ht="15">
      <c r="A10" s="482"/>
      <c r="B10" s="483" t="s">
        <v>253</v>
      </c>
      <c r="C10" s="484">
        <v>0</v>
      </c>
      <c r="D10" s="479"/>
    </row>
    <row r="11" spans="1:4" ht="15">
      <c r="A11" s="482"/>
      <c r="B11" s="483" t="s">
        <v>254</v>
      </c>
      <c r="C11" s="484">
        <v>0</v>
      </c>
      <c r="D11" s="479"/>
    </row>
    <row r="12" spans="1:4" ht="15">
      <c r="A12" s="482"/>
      <c r="B12" s="483" t="s">
        <v>256</v>
      </c>
      <c r="C12" s="484">
        <v>0</v>
      </c>
      <c r="D12" s="479"/>
    </row>
    <row r="20" spans="3:5" ht="14.25">
      <c r="C20" s="573"/>
      <c r="D20" s="573"/>
      <c r="E20" s="573"/>
    </row>
  </sheetData>
  <sheetProtection/>
  <mergeCells count="6">
    <mergeCell ref="C20:E20"/>
    <mergeCell ref="B2:C2"/>
    <mergeCell ref="A4:C4"/>
    <mergeCell ref="A6:A7"/>
    <mergeCell ref="B6:B7"/>
    <mergeCell ref="C6:C7"/>
  </mergeCells>
  <printOptions/>
  <pageMargins left="0.75" right="0.16" top="1" bottom="1" header="0.5" footer="0.5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6.125" style="474" customWidth="1"/>
    <col min="2" max="2" width="60.125" style="474" customWidth="1"/>
    <col min="3" max="3" width="14.00390625" style="474" customWidth="1"/>
    <col min="4" max="4" width="12.25390625" style="474" customWidth="1"/>
    <col min="5" max="16384" width="9.125" style="474" customWidth="1"/>
  </cols>
  <sheetData>
    <row r="1" spans="2:4" ht="12.75">
      <c r="B1" s="475"/>
      <c r="C1" s="476"/>
      <c r="D1" s="489" t="s">
        <v>262</v>
      </c>
    </row>
    <row r="2" spans="1:4" ht="15">
      <c r="A2" s="477"/>
      <c r="B2" s="488"/>
      <c r="C2" s="488"/>
      <c r="D2" s="490" t="s">
        <v>255</v>
      </c>
    </row>
    <row r="3" spans="1:4" ht="15">
      <c r="A3" s="477"/>
      <c r="B3" s="480"/>
      <c r="C3" s="478"/>
      <c r="D3" s="490" t="s">
        <v>416</v>
      </c>
    </row>
    <row r="4" spans="1:4" ht="44.25" customHeight="1">
      <c r="A4" s="573" t="s">
        <v>263</v>
      </c>
      <c r="B4" s="573"/>
      <c r="C4" s="573"/>
      <c r="D4" s="573"/>
    </row>
    <row r="5" spans="1:4" ht="15">
      <c r="A5" s="481" t="s">
        <v>245</v>
      </c>
      <c r="B5" s="477"/>
      <c r="C5" s="477"/>
      <c r="D5" s="479"/>
    </row>
    <row r="6" spans="1:4" ht="12.75" customHeight="1">
      <c r="A6" s="575" t="s">
        <v>246</v>
      </c>
      <c r="B6" s="575" t="s">
        <v>247</v>
      </c>
      <c r="C6" s="575" t="s">
        <v>19</v>
      </c>
      <c r="D6" s="576" t="s">
        <v>48</v>
      </c>
    </row>
    <row r="7" spans="1:4" ht="23.25" customHeight="1">
      <c r="A7" s="575"/>
      <c r="B7" s="575"/>
      <c r="C7" s="575"/>
      <c r="D7" s="601"/>
    </row>
    <row r="8" spans="1:4" ht="45">
      <c r="A8" s="482" t="s">
        <v>249</v>
      </c>
      <c r="B8" s="483" t="s">
        <v>250</v>
      </c>
      <c r="C8" s="484"/>
      <c r="D8" s="487"/>
    </row>
    <row r="9" spans="1:4" ht="15">
      <c r="A9" s="482"/>
      <c r="B9" s="483" t="s">
        <v>257</v>
      </c>
      <c r="C9" s="484">
        <v>0</v>
      </c>
      <c r="D9" s="491">
        <v>0</v>
      </c>
    </row>
    <row r="10" spans="1:4" ht="15">
      <c r="A10" s="482"/>
      <c r="B10" s="483" t="s">
        <v>258</v>
      </c>
      <c r="C10" s="484">
        <v>0</v>
      </c>
      <c r="D10" s="491">
        <v>0</v>
      </c>
    </row>
    <row r="11" spans="1:4" ht="15">
      <c r="A11" s="482"/>
      <c r="B11" s="483" t="s">
        <v>259</v>
      </c>
      <c r="C11" s="484">
        <v>0</v>
      </c>
      <c r="D11" s="491">
        <v>0</v>
      </c>
    </row>
    <row r="12" spans="1:4" ht="15.75">
      <c r="A12" s="482"/>
      <c r="B12" s="483" t="s">
        <v>260</v>
      </c>
      <c r="C12" s="484">
        <v>0</v>
      </c>
      <c r="D12" s="493" t="s">
        <v>264</v>
      </c>
    </row>
    <row r="13" spans="1:4" ht="15.75">
      <c r="A13" s="485"/>
      <c r="B13" s="486" t="s">
        <v>261</v>
      </c>
      <c r="C13" s="493" t="s">
        <v>264</v>
      </c>
      <c r="D13" s="492">
        <v>0</v>
      </c>
    </row>
  </sheetData>
  <sheetProtection/>
  <mergeCells count="5">
    <mergeCell ref="D6:D7"/>
    <mergeCell ref="A4:D4"/>
    <mergeCell ref="A6:A7"/>
    <mergeCell ref="B6:B7"/>
    <mergeCell ref="C6:C7"/>
  </mergeCells>
  <printOptions/>
  <pageMargins left="0.75" right="0.16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E14" sqref="E14:G15"/>
    </sheetView>
  </sheetViews>
  <sheetFormatPr defaultColWidth="9.00390625" defaultRowHeight="12.75"/>
  <cols>
    <col min="1" max="1" width="4.75390625" style="494" customWidth="1"/>
    <col min="2" max="3" width="9.125" style="494" customWidth="1"/>
    <col min="4" max="4" width="18.125" style="494" customWidth="1"/>
    <col min="5" max="16384" width="9.125" style="494" customWidth="1"/>
  </cols>
  <sheetData>
    <row r="1" spans="1:7" ht="12.75">
      <c r="A1" s="495"/>
      <c r="B1" s="495"/>
      <c r="C1" s="495"/>
      <c r="D1" s="495"/>
      <c r="E1" s="495"/>
      <c r="F1" s="496"/>
      <c r="G1" s="497" t="s">
        <v>280</v>
      </c>
    </row>
    <row r="2" spans="1:7" ht="12.75">
      <c r="A2" s="495"/>
      <c r="B2" s="495"/>
      <c r="C2" s="495"/>
      <c r="D2" s="495"/>
      <c r="E2" s="495"/>
      <c r="F2" s="497"/>
      <c r="G2" s="497" t="s">
        <v>255</v>
      </c>
    </row>
    <row r="3" spans="1:7" ht="12.75">
      <c r="A3" s="495"/>
      <c r="B3" s="495"/>
      <c r="C3" s="495"/>
      <c r="D3" s="495"/>
      <c r="E3" s="495"/>
      <c r="F3" s="495"/>
      <c r="G3" s="497" t="s">
        <v>416</v>
      </c>
    </row>
    <row r="4" spans="1:7" ht="12.75">
      <c r="A4" s="631" t="s">
        <v>281</v>
      </c>
      <c r="B4" s="631"/>
      <c r="C4" s="631"/>
      <c r="D4" s="631"/>
      <c r="E4" s="631"/>
      <c r="F4" s="631"/>
      <c r="G4" s="631"/>
    </row>
    <row r="5" spans="1:7" ht="12.75">
      <c r="A5" s="631"/>
      <c r="B5" s="631"/>
      <c r="C5" s="631"/>
      <c r="D5" s="631"/>
      <c r="E5" s="631"/>
      <c r="F5" s="631"/>
      <c r="G5" s="631"/>
    </row>
    <row r="6" spans="1:7" ht="12.75">
      <c r="A6" s="631"/>
      <c r="B6" s="631"/>
      <c r="C6" s="631"/>
      <c r="D6" s="631"/>
      <c r="E6" s="631"/>
      <c r="F6" s="631"/>
      <c r="G6" s="631"/>
    </row>
    <row r="7" spans="1:7" ht="12.75">
      <c r="A7" s="631"/>
      <c r="B7" s="631"/>
      <c r="C7" s="631"/>
      <c r="D7" s="631"/>
      <c r="E7" s="631"/>
      <c r="F7" s="631"/>
      <c r="G7" s="631"/>
    </row>
    <row r="8" spans="1:7" ht="13.5" thickBot="1">
      <c r="A8" s="495"/>
      <c r="B8" s="495"/>
      <c r="C8" s="495"/>
      <c r="D8" s="495"/>
      <c r="E8" s="495"/>
      <c r="F8" s="495"/>
      <c r="G8" s="495"/>
    </row>
    <row r="9" spans="1:7" ht="12.75" customHeight="1">
      <c r="A9" s="632" t="s">
        <v>265</v>
      </c>
      <c r="B9" s="635" t="s">
        <v>266</v>
      </c>
      <c r="C9" s="636"/>
      <c r="D9" s="637"/>
      <c r="E9" s="644"/>
      <c r="F9" s="645"/>
      <c r="G9" s="646"/>
    </row>
    <row r="10" spans="1:7" ht="12.75">
      <c r="A10" s="633"/>
      <c r="B10" s="638"/>
      <c r="C10" s="639"/>
      <c r="D10" s="640"/>
      <c r="E10" s="647"/>
      <c r="F10" s="648"/>
      <c r="G10" s="649"/>
    </row>
    <row r="11" spans="1:7" ht="12.75">
      <c r="A11" s="633"/>
      <c r="B11" s="638"/>
      <c r="C11" s="639"/>
      <c r="D11" s="640"/>
      <c r="E11" s="650"/>
      <c r="F11" s="651"/>
      <c r="G11" s="652"/>
    </row>
    <row r="12" spans="1:7" ht="12.75">
      <c r="A12" s="633"/>
      <c r="B12" s="638"/>
      <c r="C12" s="639"/>
      <c r="D12" s="640"/>
      <c r="E12" s="653" t="s">
        <v>417</v>
      </c>
      <c r="F12" s="654"/>
      <c r="G12" s="655"/>
    </row>
    <row r="13" spans="1:7" ht="12.75">
      <c r="A13" s="634"/>
      <c r="B13" s="641"/>
      <c r="C13" s="642"/>
      <c r="D13" s="643"/>
      <c r="E13" s="650"/>
      <c r="F13" s="651"/>
      <c r="G13" s="652"/>
    </row>
    <row r="14" spans="1:7" ht="12.75">
      <c r="A14" s="623" t="s">
        <v>249</v>
      </c>
      <c r="B14" s="604" t="s">
        <v>267</v>
      </c>
      <c r="C14" s="605"/>
      <c r="D14" s="606"/>
      <c r="E14" s="625" t="s">
        <v>268</v>
      </c>
      <c r="F14" s="626"/>
      <c r="G14" s="627"/>
    </row>
    <row r="15" spans="1:7" ht="39.75" customHeight="1">
      <c r="A15" s="624"/>
      <c r="B15" s="617"/>
      <c r="C15" s="618"/>
      <c r="D15" s="619"/>
      <c r="E15" s="628"/>
      <c r="F15" s="629"/>
      <c r="G15" s="630"/>
    </row>
    <row r="16" spans="1:7" ht="12.75">
      <c r="A16" s="623" t="s">
        <v>269</v>
      </c>
      <c r="B16" s="604" t="s">
        <v>270</v>
      </c>
      <c r="C16" s="605"/>
      <c r="D16" s="606"/>
      <c r="E16" s="610">
        <v>0</v>
      </c>
      <c r="F16" s="611"/>
      <c r="G16" s="612"/>
    </row>
    <row r="17" spans="1:7" ht="51.75" customHeight="1">
      <c r="A17" s="624"/>
      <c r="B17" s="617"/>
      <c r="C17" s="618"/>
      <c r="D17" s="619"/>
      <c r="E17" s="620"/>
      <c r="F17" s="621"/>
      <c r="G17" s="622"/>
    </row>
    <row r="18" spans="1:7" ht="12.75">
      <c r="A18" s="602">
        <v>40545</v>
      </c>
      <c r="B18" s="604" t="s">
        <v>271</v>
      </c>
      <c r="C18" s="605"/>
      <c r="D18" s="606"/>
      <c r="E18" s="610">
        <v>0</v>
      </c>
      <c r="F18" s="611"/>
      <c r="G18" s="612"/>
    </row>
    <row r="19" spans="1:7" ht="42.75" customHeight="1">
      <c r="A19" s="616"/>
      <c r="B19" s="617"/>
      <c r="C19" s="618"/>
      <c r="D19" s="619"/>
      <c r="E19" s="620"/>
      <c r="F19" s="621"/>
      <c r="G19" s="622"/>
    </row>
    <row r="20" spans="1:7" ht="12.75">
      <c r="A20" s="602">
        <v>40576</v>
      </c>
      <c r="B20" s="604" t="s">
        <v>272</v>
      </c>
      <c r="C20" s="605"/>
      <c r="D20" s="606"/>
      <c r="E20" s="610">
        <v>0</v>
      </c>
      <c r="F20" s="611"/>
      <c r="G20" s="612"/>
    </row>
    <row r="21" spans="1:7" ht="25.5" customHeight="1">
      <c r="A21" s="616"/>
      <c r="B21" s="617"/>
      <c r="C21" s="618"/>
      <c r="D21" s="619"/>
      <c r="E21" s="620"/>
      <c r="F21" s="621"/>
      <c r="G21" s="622"/>
    </row>
    <row r="22" spans="1:7" ht="12.75">
      <c r="A22" s="602">
        <v>40604</v>
      </c>
      <c r="B22" s="604" t="s">
        <v>273</v>
      </c>
      <c r="C22" s="605"/>
      <c r="D22" s="606"/>
      <c r="E22" s="610">
        <v>0</v>
      </c>
      <c r="F22" s="611"/>
      <c r="G22" s="612"/>
    </row>
    <row r="23" spans="1:7" ht="53.25" customHeight="1">
      <c r="A23" s="616"/>
      <c r="B23" s="617"/>
      <c r="C23" s="618"/>
      <c r="D23" s="619"/>
      <c r="E23" s="620"/>
      <c r="F23" s="621"/>
      <c r="G23" s="622"/>
    </row>
    <row r="24" spans="1:7" ht="12.75">
      <c r="A24" s="602">
        <v>40635</v>
      </c>
      <c r="B24" s="604" t="s">
        <v>274</v>
      </c>
      <c r="C24" s="605"/>
      <c r="D24" s="606"/>
      <c r="E24" s="610">
        <v>0</v>
      </c>
      <c r="F24" s="611"/>
      <c r="G24" s="612"/>
    </row>
    <row r="25" spans="1:7" ht="55.5" customHeight="1">
      <c r="A25" s="616"/>
      <c r="B25" s="617"/>
      <c r="C25" s="618"/>
      <c r="D25" s="619"/>
      <c r="E25" s="620"/>
      <c r="F25" s="621"/>
      <c r="G25" s="622"/>
    </row>
    <row r="26" spans="1:7" ht="12.75">
      <c r="A26" s="602">
        <v>40665</v>
      </c>
      <c r="B26" s="604" t="s">
        <v>275</v>
      </c>
      <c r="C26" s="605"/>
      <c r="D26" s="606"/>
      <c r="E26" s="610">
        <v>0</v>
      </c>
      <c r="F26" s="611"/>
      <c r="G26" s="612"/>
    </row>
    <row r="27" spans="1:7" ht="78.75" customHeight="1">
      <c r="A27" s="616"/>
      <c r="B27" s="617"/>
      <c r="C27" s="618"/>
      <c r="D27" s="619"/>
      <c r="E27" s="620"/>
      <c r="F27" s="621"/>
      <c r="G27" s="622"/>
    </row>
    <row r="28" spans="1:7" ht="12.75">
      <c r="A28" s="602" t="s">
        <v>276</v>
      </c>
      <c r="B28" s="604" t="s">
        <v>277</v>
      </c>
      <c r="C28" s="605"/>
      <c r="D28" s="606"/>
      <c r="E28" s="610">
        <v>0</v>
      </c>
      <c r="F28" s="611"/>
      <c r="G28" s="612"/>
    </row>
    <row r="29" spans="1:7" ht="26.25" customHeight="1">
      <c r="A29" s="616"/>
      <c r="B29" s="617"/>
      <c r="C29" s="618"/>
      <c r="D29" s="619"/>
      <c r="E29" s="620"/>
      <c r="F29" s="621"/>
      <c r="G29" s="622"/>
    </row>
    <row r="30" spans="1:7" ht="12.75">
      <c r="A30" s="602" t="s">
        <v>278</v>
      </c>
      <c r="B30" s="604" t="s">
        <v>279</v>
      </c>
      <c r="C30" s="605"/>
      <c r="D30" s="606"/>
      <c r="E30" s="610">
        <v>0</v>
      </c>
      <c r="F30" s="611"/>
      <c r="G30" s="612"/>
    </row>
    <row r="31" spans="1:7" ht="6" customHeight="1" thickBot="1">
      <c r="A31" s="603"/>
      <c r="B31" s="607"/>
      <c r="C31" s="608"/>
      <c r="D31" s="609"/>
      <c r="E31" s="613"/>
      <c r="F31" s="614"/>
      <c r="G31" s="615"/>
    </row>
  </sheetData>
  <sheetProtection/>
  <mergeCells count="32">
    <mergeCell ref="A4:G7"/>
    <mergeCell ref="A9:A13"/>
    <mergeCell ref="B9:D13"/>
    <mergeCell ref="E9:G11"/>
    <mergeCell ref="E12:G13"/>
    <mergeCell ref="A14:A15"/>
    <mergeCell ref="B14:D15"/>
    <mergeCell ref="E14:G15"/>
    <mergeCell ref="A16:A17"/>
    <mergeCell ref="B16:D17"/>
    <mergeCell ref="E16:G17"/>
    <mergeCell ref="A18:A19"/>
    <mergeCell ref="B18:D19"/>
    <mergeCell ref="E18:G19"/>
    <mergeCell ref="A20:A21"/>
    <mergeCell ref="B20:D21"/>
    <mergeCell ref="E20:G21"/>
    <mergeCell ref="A22:A23"/>
    <mergeCell ref="B22:D23"/>
    <mergeCell ref="E22:G23"/>
    <mergeCell ref="A24:A25"/>
    <mergeCell ref="B24:D25"/>
    <mergeCell ref="E24:G25"/>
    <mergeCell ref="A30:A31"/>
    <mergeCell ref="B30:D31"/>
    <mergeCell ref="E30:G31"/>
    <mergeCell ref="A26:A27"/>
    <mergeCell ref="B26:D27"/>
    <mergeCell ref="E26:G27"/>
    <mergeCell ref="A28:A29"/>
    <mergeCell ref="B28:D29"/>
    <mergeCell ref="E28:G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Customer</cp:lastModifiedBy>
  <cp:lastPrinted>2012-12-25T06:10:48Z</cp:lastPrinted>
  <dcterms:created xsi:type="dcterms:W3CDTF">2006-06-15T09:03:35Z</dcterms:created>
  <dcterms:modified xsi:type="dcterms:W3CDTF">2012-12-25T06:11:01Z</dcterms:modified>
  <cp:category/>
  <cp:version/>
  <cp:contentType/>
  <cp:contentStatus/>
</cp:coreProperties>
</file>