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9720" windowHeight="628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DDE_LINK1" localSheetId="1">'2'!#REF!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<sst xmlns="http://schemas.openxmlformats.org/spreadsheetml/2006/main" count="392" uniqueCount="257">
  <si>
    <t>020 6201</t>
  </si>
  <si>
    <t>507</t>
  </si>
  <si>
    <t>Предоставление субсидий органам местного самоуправления при реализации инвестиционных и приоритетных региональных проектов на условиях софинансирования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</si>
  <si>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</si>
  <si>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</si>
  <si>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</si>
  <si>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</si>
  <si>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</si>
  <si>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</si>
  <si>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</t>
    </r>
  </si>
  <si>
    <t>000 1 03 00000 00 0000 000</t>
  </si>
  <si>
    <t>000 1 01 02000 01 0000 110</t>
  </si>
  <si>
    <t>Налог на доходы физических лиц</t>
  </si>
  <si>
    <t>000 2 00 00000 00 0000 000</t>
  </si>
  <si>
    <t>БЕЗВОЗМЕЗДНЫЕ ПОСТУПЛЕНИЯ</t>
  </si>
  <si>
    <t>Государственная регистрация актов гражданского состояния</t>
  </si>
  <si>
    <t>0200</t>
  </si>
  <si>
    <t>0203</t>
  </si>
  <si>
    <t>Мобилизационная и вневойсковая подготовка</t>
  </si>
  <si>
    <t>091 0001</t>
  </si>
  <si>
    <t>Закупка товаров, работ и услуг для государственных (муниципальных) нужд</t>
  </si>
  <si>
    <t xml:space="preserve">Распределение доходов бюджета Рябининского сельского поселения по кодам поступлений в бюджет (группам, подгруппам, статьям видам доходов, статьям классификации операций сектора государственного управления, относящихся к доходам бюджета) на 2015 год </t>
  </si>
  <si>
    <t>100 1 03 02230 01 0000 110</t>
  </si>
  <si>
    <t>100 1 03 02240 01 0000 110</t>
  </si>
  <si>
    <t>100 1 03 02250 01 0000 110</t>
  </si>
  <si>
    <t>100 1 03 02260 01 0000 110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</si>
  <si>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бюджета на 2015 год, тыс.рублей</t>
  </si>
  <si>
    <t>1</t>
  </si>
  <si>
    <t>2</t>
  </si>
  <si>
    <t>3</t>
  </si>
  <si>
    <t>4</t>
  </si>
  <si>
    <t>010 0000</t>
  </si>
  <si>
    <t>Организация культурного досуга и развития творческих способностей населения</t>
  </si>
  <si>
    <t>Предоставление  субсидий  бюджетным,  автономным  учреждениям и иным некоммерческим организациям</t>
  </si>
  <si>
    <t>Обеспечение выполнения функций органами местного самоуправления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</si>
  <si>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</t>
  </si>
  <si>
    <t>020 0000</t>
  </si>
  <si>
    <t>030 0000</t>
  </si>
  <si>
    <t>031 0000</t>
  </si>
  <si>
    <t>031 2001</t>
  </si>
  <si>
    <t>032 0000</t>
  </si>
  <si>
    <t>033 0000</t>
  </si>
  <si>
    <t>040 0000</t>
  </si>
  <si>
    <t>Бюджетные инвестиции на строительство объектов общественной инфраструктуры местного значения</t>
  </si>
  <si>
    <t>Капитальные вложения в объекты недвижимого имущества государственной (муниципальной) собственности</t>
  </si>
  <si>
    <t>Всего, бюджет Рябининского сельского поселения</t>
  </si>
  <si>
    <t>090 0000</t>
  </si>
  <si>
    <t>Непрограммные мероприятия</t>
  </si>
  <si>
    <t>091 0000</t>
  </si>
  <si>
    <t xml:space="preserve">Обеспечение деятельности органов местного самоуправления </t>
  </si>
  <si>
    <t>Содержание уличного освещения</t>
  </si>
  <si>
    <t>Муниципальная программа "Развитие сферы культуры Рябининского сельского поселения на 2015-2017 годы"</t>
  </si>
  <si>
    <t>040 2001</t>
  </si>
  <si>
    <t>Уплата членских взносов в ассоциацию Совет муниципальных образований Пермского края</t>
  </si>
  <si>
    <t>091 0002</t>
  </si>
  <si>
    <t>091 0003</t>
  </si>
  <si>
    <t>Закупка товаров, работ и услуг для государственных (муниципальных)  нужд</t>
  </si>
  <si>
    <t>092 0000</t>
  </si>
  <si>
    <t>Мероприятия, осуществляемые органами местного самоуправления, в рамках непрограммных направлений расходов</t>
  </si>
  <si>
    <t>Осуществление первичного воинского учета</t>
  </si>
  <si>
    <t>092 6315</t>
  </si>
  <si>
    <t>Предоставление  мер социальной поддержки отдельным категориям граждан, работающим в муниципальных учреждениях  и проживающим в сельской местности и поселках городского типа (рабочих поселках), по  оплате жилого помещения и коммунальных услуг</t>
  </si>
  <si>
    <t>Всего расходов</t>
  </si>
  <si>
    <t xml:space="preserve">Резервные фонды местных администраций </t>
  </si>
  <si>
    <t>Вед</t>
  </si>
  <si>
    <t/>
  </si>
  <si>
    <t>ОБЩЕГОСУДАРСТВЕННЫЕ ВОПРОСЫ</t>
  </si>
  <si>
    <t>КУЛЬТУРА, КИНЕМАТОГРАФИЯ</t>
  </si>
  <si>
    <t>СОЦИАЛЬНАЯ ПОЛИТИКА</t>
  </si>
  <si>
    <t>НАЦИОНАЛЬНАЯ ЭКОНОМИКА</t>
  </si>
  <si>
    <t>ЖИЛИЩНО-КОММУНАЛЬНОЕ ХОЗЯЙСТВО</t>
  </si>
  <si>
    <t>Код дохода</t>
  </si>
  <si>
    <t>Наименование доходов</t>
  </si>
  <si>
    <t>Единый налог на вмененный доход для отдельных видов деятельности</t>
  </si>
  <si>
    <t xml:space="preserve"> ВСЕГО ДОХОДОВ</t>
  </si>
  <si>
    <t>(в рублях)</t>
  </si>
  <si>
    <t>000 1 01 02010 01 1000 110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</si>
  <si>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</si>
  <si>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</t>
  </si>
  <si>
    <t>507 1 11 05035 10 0000 120</t>
  </si>
  <si>
    <t>507 2 02 04999 10 0000 151</t>
  </si>
  <si>
    <t>507 1 08 04020 01 0000 110</t>
  </si>
  <si>
    <t>507 1 11 09045 10 0000 120</t>
  </si>
  <si>
    <t>НАЛОГИ НА ПРИБЫЛЬ, ДОХОДЫ</t>
  </si>
  <si>
    <t>НАЛОГИ НА СОВОКУПНЫЙ ДОХОД</t>
  </si>
  <si>
    <t>182 1 05 03000 01 0000 110</t>
  </si>
  <si>
    <t>Единый сельскохозяйственный налог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</si>
  <si>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</si>
  <si>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</si>
  <si>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</si>
  <si>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</si>
  <si>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</si>
  <si>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</si>
  <si>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</si>
  <si>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Рз, ПР</t>
  </si>
  <si>
    <t>ЦСР</t>
  </si>
  <si>
    <t>ВР</t>
  </si>
  <si>
    <t>Наименование расходов</t>
  </si>
  <si>
    <t>0100</t>
  </si>
  <si>
    <t>0102</t>
  </si>
  <si>
    <t>Глава муниципального образования</t>
  </si>
  <si>
    <t>0103</t>
  </si>
  <si>
    <t>Проведение технической инвентаризации и оформление кадастровых паспортов объектов недвижимости, находящихся в собственности Рябининского сельского поселения</t>
  </si>
  <si>
    <t>020 2001</t>
  </si>
  <si>
    <t>Содержание автомобильных дорог общего пользования местного значения в зимний и летний периоды</t>
  </si>
  <si>
    <t>020 2002</t>
  </si>
  <si>
    <t>Ремонт внутрипоселковых дорог и искусственных сооружений на них в границах населенных пунктов</t>
  </si>
  <si>
    <t xml:space="preserve"> рублей</t>
  </si>
  <si>
    <t>Муниципальная программа "Жилищно-коммунальное хозяйство и благоустройство территории Рябининского сельского поселения</t>
  </si>
  <si>
    <t>Подпрограмма "Жилищное хозяйство"</t>
  </si>
  <si>
    <t>Подпрограмма "Комунальное хозяйство"</t>
  </si>
  <si>
    <t>032 2001</t>
  </si>
  <si>
    <t>Подпрограмма "Благоустройство"</t>
  </si>
  <si>
    <t>033 2001</t>
  </si>
  <si>
    <t>Депутаты представительного органа муниципального образования</t>
  </si>
  <si>
    <t>0104</t>
  </si>
  <si>
    <t>Иные бюджетные ассигнования</t>
  </si>
  <si>
    <t>Межбюджетные трансферты</t>
  </si>
  <si>
    <t>0113</t>
  </si>
  <si>
    <t>Другие общегосударственные вопросы</t>
  </si>
  <si>
    <t>0400</t>
  </si>
  <si>
    <t>0409</t>
  </si>
  <si>
    <t>Ремонт муниципального жилищного фонда</t>
  </si>
  <si>
    <t>Дорожное хозяйство (дорожные фонды)</t>
  </si>
  <si>
    <t>0500</t>
  </si>
  <si>
    <t>0501</t>
  </si>
  <si>
    <t>0502</t>
  </si>
  <si>
    <t>0503</t>
  </si>
  <si>
    <t>0800</t>
  </si>
  <si>
    <t>0801</t>
  </si>
  <si>
    <t>АДМИНИСТРАЦИЯ РЯБИНИНСКОГО СЕЛЬСКОГО ПОСЕЛЕНИЯ</t>
  </si>
  <si>
    <t>Функционирование высшего должностного лица субъетка Российской Федерации и муниципального образования</t>
  </si>
  <si>
    <t>Обеспечения выполнения функций органами местного самоуправления</t>
  </si>
  <si>
    <t>НАЦИОНАЛЬНАЯ ОБОРОНА</t>
  </si>
  <si>
    <t>1000</t>
  </si>
  <si>
    <t>1003</t>
  </si>
  <si>
    <t>ВСЕГО РАСХОДОВ</t>
  </si>
  <si>
    <t>Осуществление внешнего муниципального контроля</t>
  </si>
  <si>
    <t>Администрация Рябининского сельского поселения</t>
  </si>
  <si>
    <t>Составление протоколов об административных правонарушениях</t>
  </si>
  <si>
    <t xml:space="preserve"> </t>
  </si>
  <si>
    <t>182 1 05 02000 02 0000 110</t>
  </si>
  <si>
    <t>182 1 06 06013 10 0000 110</t>
  </si>
  <si>
    <t>182 1 06 06023 10 0000 110</t>
  </si>
  <si>
    <t>ТРАНСПОРТНЫЙ НАЛОГ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</si>
  <si>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</si>
  <si>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</si>
  <si>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</si>
  <si>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507 2 02 03015 10 0000 151 </t>
  </si>
  <si>
    <t>507 2 02 03003 10 0000 151</t>
  </si>
  <si>
    <t xml:space="preserve">507 2 02 03024 10 0000 151 </t>
  </si>
  <si>
    <t>507 2 02 01001 00 0000 151</t>
  </si>
  <si>
    <t>01 00 00 00 00 0000 000</t>
  </si>
  <si>
    <t>ИСТОЧНИКИ ВНУТРЕННЕГО ФИНАНСИРОВАНИЯ ДЕФИЦИТА БЮДЖЕТА</t>
  </si>
  <si>
    <t xml:space="preserve">                                                                                                     к решению Совета</t>
  </si>
  <si>
    <t xml:space="preserve">Налог на доходы физических лиц, с доходов полученных физическими лицами, являющимися налоговыми резидентами Российской федерации  в виде дивидендов  от долевого участия в деятельности организаций  </t>
  </si>
  <si>
    <t>000 1 01 00000 00 0000 000</t>
  </si>
  <si>
    <t>НАЛОГИ НА ИМУЩЕСТВО</t>
  </si>
  <si>
    <t>182 1 06 01030 10 0000 110</t>
  </si>
  <si>
    <t>010 2001</t>
  </si>
  <si>
    <t>ГОСУДАРСТВЕННАЯ ПОШЛИНА</t>
  </si>
  <si>
    <t>ДОХОДЫ ОТ ИСПОЛЬЗОВАНИЯ ИМУЩЕСТВА, НАХОДЯЩЕГОСЯ В ГОСУДАРСТВЕННОЙ  И МУНИЦИПАЛЬНОЙ СОБСТВЕННОСТИ</t>
  </si>
  <si>
    <t>000 2 02 01000 00 0000 151</t>
  </si>
  <si>
    <t>000 2 02 03000 00 0000 151</t>
  </si>
  <si>
    <t>000 2 02  03999 10 0000 151</t>
  </si>
  <si>
    <t>Прочие субвенции бюджетам поселений</t>
  </si>
  <si>
    <t>000 2 02 02999 10 0000 151</t>
  </si>
  <si>
    <t>Прочие субсидии бюджетам поселения</t>
  </si>
  <si>
    <t>507 3 00 00000 00 0000 000</t>
  </si>
  <si>
    <t>Доходы от предпринимательской  и иной приносящей доход деятельности всего , в том числе :</t>
  </si>
  <si>
    <t>507 3 02 01050 10 0000 130</t>
  </si>
  <si>
    <t>Доходы от продажи услуг, оказываемых учреждениями, находящимися в ведении органов местного самоуправления поселения</t>
  </si>
  <si>
    <t>507 3 03 01050 10 0000 151</t>
  </si>
  <si>
    <t>Безвозмездные поступления от бюджетов бюджетной системы учреждения, находящегося в ведении органов местного самоуправления поселения</t>
  </si>
  <si>
    <t>000 3 03 02050 10 0000 180</t>
  </si>
  <si>
    <t>000 2 02 02000 00 0000 151</t>
  </si>
  <si>
    <t>507 2 02 02999 10 0000 151</t>
  </si>
  <si>
    <t>000 2 02 00000 00 0000 000</t>
  </si>
  <si>
    <t>000 1 11 00000 00 0000 000</t>
  </si>
  <si>
    <t>000 1 08 00000 00 0000 000</t>
  </si>
  <si>
    <t>000 1 06 04000 02 0000 110</t>
  </si>
  <si>
    <t>000 1 05 00000 00 0000 000</t>
  </si>
  <si>
    <t>000 1 06 00000 00 0000 000</t>
  </si>
  <si>
    <t>000 1 06 06000 00 0000 110</t>
  </si>
  <si>
    <t>0106</t>
  </si>
  <si>
    <t>0111</t>
  </si>
  <si>
    <t>Резервные фонды местных администраций</t>
  </si>
  <si>
    <t>к решению Совета</t>
  </si>
  <si>
    <t>Совет депутатов Рябининского сельского поселения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</si>
  <si>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</si>
  <si>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</si>
  <si>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</si>
  <si>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</si>
  <si>
    <t>Сумма, руб.</t>
  </si>
  <si>
    <t>Источники финансирования дефицита бюджета Рябининского сельского поселения на 2015 год</t>
  </si>
  <si>
    <t>010 2002</t>
  </si>
  <si>
    <t>Публикация материала в средствах СМИ о предоставлении имущества в аренду</t>
  </si>
  <si>
    <t>091 6322</t>
  </si>
  <si>
    <t>091 5930</t>
  </si>
  <si>
    <t>Муниципальная программа "Управление имуществом и земельными ресурсами Рябининского сельского поселения"</t>
  </si>
  <si>
    <t>091 5118</t>
  </si>
  <si>
    <t>092 0001</t>
  </si>
  <si>
    <t>091 0006</t>
  </si>
  <si>
    <t>000 1 03 02000 01 0000 110</t>
  </si>
  <si>
    <t>Ведомственная структура расходов бюджета на 2015 год</t>
  </si>
  <si>
    <t>Акцизы по подакцизным товарам (продукции), производимым на территории Российской Федерации</t>
  </si>
  <si>
    <t>000 1 06 01000 00 0000  110</t>
  </si>
  <si>
    <t>Муниципальная программа "Содержание и ремонт автомобильных дорог общего пользования местного значения в границах населенных пунктов Рябининского сельского поселения на 2015-2017 годы"</t>
  </si>
  <si>
    <t>Код классификации источников финансирования дефицита</t>
  </si>
  <si>
    <t>Наименование кода классификации источников финансирования дефицита</t>
  </si>
  <si>
    <t>01 05 00 00 00 0000 000</t>
  </si>
  <si>
    <t xml:space="preserve">Изменение остатков средств на счетах по учету средств бюджета </t>
  </si>
  <si>
    <t>Функционированние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</si>
  <si>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</si>
  <si>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(финансого-бюджетного) надзора</t>
  </si>
  <si>
    <t>Резервные фонды</t>
  </si>
  <si>
    <t>000 2 02 04000 00 0000 151</t>
  </si>
  <si>
    <t>Иные межбюджетные трансферты</t>
  </si>
  <si>
    <t>020 5390</t>
  </si>
  <si>
    <t>Социальное обеспечение и иные выплаты населению</t>
  </si>
  <si>
    <t>Дотации бюджетам сельских поселений на выравнивание бюджетной обеспеченности</t>
  </si>
  <si>
    <t>Финансовое обеспечение дорожной деятельности за счет средств федерального бюджета</t>
  </si>
  <si>
    <t>Финансовое обеспечение дорожной деятельности за счет федерального бюджета</t>
  </si>
  <si>
    <t>Иные межбюджетные трансферты на осуществление внешнего муниципального контроля</t>
  </si>
  <si>
    <t>Иные межбюджетные трансферты на обслуживание лицевых счетов органов местного самоуправления, муниципальных учреждений</t>
  </si>
  <si>
    <t>Обслуживание лицевых счетов</t>
  </si>
  <si>
    <t xml:space="preserve">Земельный налог с организаций, обладающих земельным участком, расположенным в границах сельских  поселений 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</si>
  <si>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</si>
  <si>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</si>
  <si>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</si>
  <si>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</si>
  <si>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</si>
  <si>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</si>
  <si>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</si>
  <si>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091 0031</t>
  </si>
  <si>
    <t>Иные межбюджетные трансферты на содержание пожарных частей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</si>
  <si>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</si>
  <si>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</si>
  <si>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Налог на имущество физически лиц, взимаемый по ставкам, применяемым к объектам налогообложения, расположенным в границах сельских поселений</t>
  </si>
  <si>
    <t>091 0021</t>
  </si>
  <si>
    <t>091 0020</t>
  </si>
  <si>
    <t xml:space="preserve">                                                                                                     Приложение № 1</t>
  </si>
  <si>
    <t>Приложение № 4</t>
  </si>
  <si>
    <t>507 2 02 04014 10 0000 151</t>
  </si>
  <si>
    <t>Межбюджетные трансферты, передаваемые бюджетам поселенийиз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</si>
  <si>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507 2 18 05010 10 0000 151</t>
  </si>
  <si>
    <t>Доходы бюджетов поселений от возврата остатков субсидий. Субвенций и иных межбюджетных трансфертов, имеющих целевое назначение. Прошлых лет из бюджетов муниципальных районов</t>
  </si>
  <si>
    <t>092 0023</t>
  </si>
  <si>
    <t>Передача полномочий бюджету муниципального района для участия в ведомственной целевой программе "Обеспечение жильем молодых семей в Чердынском муниципальном районе на 2015-2017 годы"</t>
  </si>
  <si>
    <t>091 0032</t>
  </si>
  <si>
    <t>Иные межбюджетные трансферты на содержание дорог между населенными пунктами</t>
  </si>
  <si>
    <t>032 2002</t>
  </si>
  <si>
    <t>Мероприятия в области коммунального хозяйства</t>
  </si>
  <si>
    <t xml:space="preserve">                                                                                                     депутатов от 31.03.2015 № 49</t>
  </si>
  <si>
    <t>Приложение № 2               к решению Совета депутатов от 31.03.2015г. № 49</t>
  </si>
  <si>
    <t>Приложение № 3   к решению Совета депутатов от 31.03.2015г. № 49</t>
  </si>
  <si>
    <t>депутатов от 31.03.2015 № 49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</si>
</sst>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0.000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0.00000"/>
    <numFmt numFmtId="175" formatCode="0.000000"/>
    <numFmt numFmtId="176" formatCode="0.0000000"/>
    <numFmt numFmtId="177" formatCode="[$-FC19]d\ mmmm\ yyyy\ &quot;г.&quot;"/>
    <numFmt numFmtId="178" formatCode="000000"/>
    <numFmt numFmtId="179" formatCode="#,##0.00&quot;р.&quot;"/>
    <numFmt numFmtId="180" formatCode="#,##0.00_ ;\-#,##0.00\ 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"/>
    <numFmt numFmtId="198" formatCode="#,##0.0\ ;\-\ #,##0.0"/>
    <numFmt numFmtId="199" formatCode="000"/>
    <numFmt numFmtId="200" formatCode="?"/>
    <numFmt numFmtId="201" formatCode="d/m;@"/>
    <numFmt numFmtId="202" formatCode="0.00000000"/>
    <numFmt numFmtId="203" formatCode="0.000000000"/>
    <numFmt numFmtId="204" formatCode="0.0000000000"/>
    <numFmt numFmtId="205" formatCode="0.00000000000"/>
    <numFmt numFmtId="206" formatCode="#,##0.000"/>
    <numFmt numFmtId="207" formatCode="0.0%"/>
    <numFmt numFmtId="208" formatCode="_-* #,##0.00\ _D_M_-;\-* #,##0.00\ _D_M_-;_-* &quot;-&quot;??\ _D_M_-;_-@_-"/>
    <numFmt numFmtId="209" formatCode="0.0000%"/>
    <numFmt numFmtId="210" formatCode="#,##0.0_р_."/>
    <numFmt numFmtId="211" formatCode="#,##0.00_р_."/>
    <numFmt numFmtId="212" formatCode="0;[Red]0"/>
  </numFmts>
  <fonts count="6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</fonts>
  <fills count="6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38" fillId="29" borderId="0" applyNumberFormat="0" applyBorder="0" applyAlignment="0" applyProtection="0"/>
    <xf numFmtId="0" fontId="39" fillId="45" borderId="1" applyNumberFormat="0" applyAlignment="0" applyProtection="0"/>
    <xf numFmtId="0" fontId="27" fillId="30" borderId="2" applyNumberFormat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29" fillId="42" borderId="0" applyNumberFormat="0" applyBorder="0" applyAlignment="0" applyProtection="0"/>
    <xf numFmtId="0" fontId="46" fillId="0" borderId="0">
      <alignment/>
      <protection/>
    </xf>
    <xf numFmtId="0" fontId="17" fillId="41" borderId="7" applyNumberFormat="0" applyFont="0" applyAlignment="0" applyProtection="0"/>
    <xf numFmtId="0" fontId="21" fillId="45" borderId="8" applyNumberFormat="0" applyAlignment="0" applyProtection="0"/>
    <xf numFmtId="0" fontId="17" fillId="0" borderId="0">
      <alignment/>
      <protection/>
    </xf>
    <xf numFmtId="4" fontId="47" fillId="50" borderId="9" applyNumberFormat="0" applyProtection="0">
      <alignment vertical="center"/>
    </xf>
    <xf numFmtId="0" fontId="17" fillId="0" borderId="0">
      <alignment/>
      <protection/>
    </xf>
    <xf numFmtId="4" fontId="6" fillId="50" borderId="10" applyNumberFormat="0" applyProtection="0">
      <alignment vertical="center"/>
    </xf>
    <xf numFmtId="0" fontId="17" fillId="0" borderId="0">
      <alignment/>
      <protection/>
    </xf>
    <xf numFmtId="4" fontId="49" fillId="50" borderId="9" applyNumberFormat="0" applyProtection="0">
      <alignment vertical="center"/>
    </xf>
    <xf numFmtId="0" fontId="17" fillId="0" borderId="0">
      <alignment/>
      <protection/>
    </xf>
    <xf numFmtId="4" fontId="48" fillId="50" borderId="10" applyNumberFormat="0" applyProtection="0">
      <alignment vertical="center"/>
    </xf>
    <xf numFmtId="0" fontId="17" fillId="0" borderId="0">
      <alignment/>
      <protection/>
    </xf>
    <xf numFmtId="4" fontId="47" fillId="50" borderId="9" applyNumberFormat="0" applyProtection="0">
      <alignment horizontal="left" vertical="center" indent="1"/>
    </xf>
    <xf numFmtId="0" fontId="17" fillId="0" borderId="0">
      <alignment/>
      <protection/>
    </xf>
    <xf numFmtId="4" fontId="6" fillId="50" borderId="10" applyNumberFormat="0" applyProtection="0">
      <alignment horizontal="left" vertical="center" indent="1"/>
    </xf>
    <xf numFmtId="0" fontId="17" fillId="0" borderId="0">
      <alignment/>
      <protection/>
    </xf>
    <xf numFmtId="0" fontId="47" fillId="50" borderId="9" applyNumberFormat="0" applyProtection="0">
      <alignment horizontal="left" vertical="top" indent="1"/>
    </xf>
    <xf numFmtId="0" fontId="17" fillId="0" borderId="0">
      <alignment/>
      <protection/>
    </xf>
    <xf numFmtId="0" fontId="50" fillId="50" borderId="9" applyNumberFormat="0" applyProtection="0">
      <alignment horizontal="left" vertical="top" indent="1"/>
    </xf>
    <xf numFmtId="0" fontId="17" fillId="0" borderId="0">
      <alignment/>
      <protection/>
    </xf>
    <xf numFmtId="4" fontId="47" fillId="2" borderId="0" applyNumberFormat="0" applyProtection="0">
      <alignment horizontal="left" vertical="center" indent="1"/>
    </xf>
    <xf numFmtId="0" fontId="17" fillId="0" borderId="0">
      <alignment/>
      <protection/>
    </xf>
    <xf numFmtId="4" fontId="6" fillId="20" borderId="10" applyNumberFormat="0" applyProtection="0">
      <alignment horizontal="left" vertical="center" indent="1"/>
    </xf>
    <xf numFmtId="0" fontId="17" fillId="0" borderId="0">
      <alignment/>
      <protection/>
    </xf>
    <xf numFmtId="4" fontId="36" fillId="7" borderId="9" applyNumberFormat="0" applyProtection="0">
      <alignment horizontal="right" vertical="center"/>
    </xf>
    <xf numFmtId="0" fontId="17" fillId="0" borderId="0">
      <alignment/>
      <protection/>
    </xf>
    <xf numFmtId="4" fontId="6" fillId="7" borderId="10" applyNumberFormat="0" applyProtection="0">
      <alignment horizontal="right" vertical="center"/>
    </xf>
    <xf numFmtId="0" fontId="17" fillId="0" borderId="0">
      <alignment/>
      <protection/>
    </xf>
    <xf numFmtId="4" fontId="36" fillId="3" borderId="9" applyNumberFormat="0" applyProtection="0">
      <alignment horizontal="right" vertical="center"/>
    </xf>
    <xf numFmtId="0" fontId="17" fillId="0" borderId="0">
      <alignment/>
      <protection/>
    </xf>
    <xf numFmtId="4" fontId="6" fillId="51" borderId="10" applyNumberFormat="0" applyProtection="0">
      <alignment horizontal="right" vertical="center"/>
    </xf>
    <xf numFmtId="0" fontId="17" fillId="0" borderId="0">
      <alignment/>
      <protection/>
    </xf>
    <xf numFmtId="4" fontId="36" fillId="52" borderId="9" applyNumberFormat="0" applyProtection="0">
      <alignment horizontal="right" vertical="center"/>
    </xf>
    <xf numFmtId="0" fontId="17" fillId="0" borderId="0">
      <alignment/>
      <protection/>
    </xf>
    <xf numFmtId="4" fontId="6" fillId="52" borderId="11" applyNumberFormat="0" applyProtection="0">
      <alignment horizontal="right" vertical="center"/>
    </xf>
    <xf numFmtId="0" fontId="17" fillId="0" borderId="0">
      <alignment/>
      <protection/>
    </xf>
    <xf numFmtId="4" fontId="36" fillId="17" borderId="9" applyNumberFormat="0" applyProtection="0">
      <alignment horizontal="right" vertical="center"/>
    </xf>
    <xf numFmtId="0" fontId="17" fillId="0" borderId="0">
      <alignment/>
      <protection/>
    </xf>
    <xf numFmtId="4" fontId="6" fillId="17" borderId="10" applyNumberFormat="0" applyProtection="0">
      <alignment horizontal="right" vertical="center"/>
    </xf>
    <xf numFmtId="0" fontId="17" fillId="0" borderId="0">
      <alignment/>
      <protection/>
    </xf>
    <xf numFmtId="4" fontId="36" fillId="21" borderId="9" applyNumberFormat="0" applyProtection="0">
      <alignment horizontal="right" vertical="center"/>
    </xf>
    <xf numFmtId="0" fontId="17" fillId="0" borderId="0">
      <alignment/>
      <protection/>
    </xf>
    <xf numFmtId="4" fontId="6" fillId="21" borderId="10" applyNumberFormat="0" applyProtection="0">
      <alignment horizontal="right" vertical="center"/>
    </xf>
    <xf numFmtId="0" fontId="17" fillId="0" borderId="0">
      <alignment/>
      <protection/>
    </xf>
    <xf numFmtId="4" fontId="36" fillId="53" borderId="9" applyNumberFormat="0" applyProtection="0">
      <alignment horizontal="right" vertical="center"/>
    </xf>
    <xf numFmtId="0" fontId="17" fillId="0" borderId="0">
      <alignment/>
      <protection/>
    </xf>
    <xf numFmtId="4" fontId="6" fillId="53" borderId="10" applyNumberFormat="0" applyProtection="0">
      <alignment horizontal="right" vertical="center"/>
    </xf>
    <xf numFmtId="0" fontId="17" fillId="0" borderId="0">
      <alignment/>
      <protection/>
    </xf>
    <xf numFmtId="4" fontId="36" fillId="14" borderId="9" applyNumberFormat="0" applyProtection="0">
      <alignment horizontal="right" vertical="center"/>
    </xf>
    <xf numFmtId="0" fontId="17" fillId="0" borderId="0">
      <alignment/>
      <protection/>
    </xf>
    <xf numFmtId="4" fontId="6" fillId="14" borderId="10" applyNumberFormat="0" applyProtection="0">
      <alignment horizontal="right" vertical="center"/>
    </xf>
    <xf numFmtId="0" fontId="17" fillId="0" borderId="0">
      <alignment/>
      <protection/>
    </xf>
    <xf numFmtId="4" fontId="36" fillId="54" borderId="9" applyNumberFormat="0" applyProtection="0">
      <alignment horizontal="right" vertical="center"/>
    </xf>
    <xf numFmtId="0" fontId="17" fillId="0" borderId="0">
      <alignment/>
      <protection/>
    </xf>
    <xf numFmtId="4" fontId="6" fillId="54" borderId="10" applyNumberFormat="0" applyProtection="0">
      <alignment horizontal="right" vertical="center"/>
    </xf>
    <xf numFmtId="0" fontId="17" fillId="0" borderId="0">
      <alignment/>
      <protection/>
    </xf>
    <xf numFmtId="4" fontId="36" fillId="16" borderId="9" applyNumberFormat="0" applyProtection="0">
      <alignment horizontal="right" vertical="center"/>
    </xf>
    <xf numFmtId="0" fontId="17" fillId="0" borderId="0">
      <alignment/>
      <protection/>
    </xf>
    <xf numFmtId="4" fontId="6" fillId="16" borderId="10" applyNumberFormat="0" applyProtection="0">
      <alignment horizontal="right" vertical="center"/>
    </xf>
    <xf numFmtId="0" fontId="17" fillId="0" borderId="0">
      <alignment/>
      <protection/>
    </xf>
    <xf numFmtId="4" fontId="47" fillId="55" borderId="12" applyNumberFormat="0" applyProtection="0">
      <alignment horizontal="left" vertical="center" indent="1"/>
    </xf>
    <xf numFmtId="0" fontId="17" fillId="0" borderId="0">
      <alignment/>
      <protection/>
    </xf>
    <xf numFmtId="4" fontId="6" fillId="55" borderId="11" applyNumberFormat="0" applyProtection="0">
      <alignment horizontal="left" vertical="center" indent="1"/>
    </xf>
    <xf numFmtId="0" fontId="17" fillId="0" borderId="0">
      <alignment/>
      <protection/>
    </xf>
    <xf numFmtId="4" fontId="36" fillId="56" borderId="0" applyNumberFormat="0" applyProtection="0">
      <alignment horizontal="left" vertical="center" indent="1"/>
    </xf>
    <xf numFmtId="0" fontId="17" fillId="0" borderId="0">
      <alignment/>
      <protection/>
    </xf>
    <xf numFmtId="4" fontId="17" fillId="13" borderId="11" applyNumberFormat="0" applyProtection="0">
      <alignment horizontal="left" vertical="center" indent="1"/>
    </xf>
    <xf numFmtId="0" fontId="17" fillId="0" borderId="0">
      <alignment/>
      <protection/>
    </xf>
    <xf numFmtId="4" fontId="51" fillId="13" borderId="0" applyNumberFormat="0" applyProtection="0">
      <alignment horizontal="left" vertical="center" indent="1"/>
    </xf>
    <xf numFmtId="0" fontId="17" fillId="0" borderId="0">
      <alignment/>
      <protection/>
    </xf>
    <xf numFmtId="4" fontId="17" fillId="13" borderId="11" applyNumberFormat="0" applyProtection="0">
      <alignment horizontal="left" vertical="center" indent="1"/>
    </xf>
    <xf numFmtId="0" fontId="17" fillId="0" borderId="0">
      <alignment/>
      <protection/>
    </xf>
    <xf numFmtId="4" fontId="36" fillId="2" borderId="9" applyNumberFormat="0" applyProtection="0">
      <alignment horizontal="right" vertical="center"/>
    </xf>
    <xf numFmtId="0" fontId="17" fillId="0" borderId="0">
      <alignment/>
      <protection/>
    </xf>
    <xf numFmtId="4" fontId="6" fillId="2" borderId="10" applyNumberFormat="0" applyProtection="0">
      <alignment horizontal="right" vertical="center"/>
    </xf>
    <xf numFmtId="0" fontId="17" fillId="0" borderId="0">
      <alignment/>
      <protection/>
    </xf>
    <xf numFmtId="4" fontId="36" fillId="56" borderId="0" applyNumberFormat="0" applyProtection="0">
      <alignment horizontal="left" vertical="center" indent="1"/>
    </xf>
    <xf numFmtId="0" fontId="17" fillId="0" borderId="0">
      <alignment/>
      <protection/>
    </xf>
    <xf numFmtId="4" fontId="6" fillId="56" borderId="11" applyNumberFormat="0" applyProtection="0">
      <alignment horizontal="left" vertical="center" indent="1"/>
    </xf>
    <xf numFmtId="0" fontId="17" fillId="0" borderId="0">
      <alignment/>
      <protection/>
    </xf>
    <xf numFmtId="4" fontId="36" fillId="2" borderId="0" applyNumberFormat="0" applyProtection="0">
      <alignment horizontal="left" vertical="center" indent="1"/>
    </xf>
    <xf numFmtId="0" fontId="17" fillId="0" borderId="0">
      <alignment/>
      <protection/>
    </xf>
    <xf numFmtId="4" fontId="6" fillId="2" borderId="11" applyNumberFormat="0" applyProtection="0">
      <alignment horizontal="left" vertical="center" indent="1"/>
    </xf>
    <xf numFmtId="0" fontId="6" fillId="15" borderId="10" applyNumberFormat="0" applyProtection="0">
      <alignment horizontal="left" vertical="center" indent="1"/>
    </xf>
    <xf numFmtId="0" fontId="6" fillId="15" borderId="10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13" borderId="9" applyNumberFormat="0" applyProtection="0">
      <alignment horizontal="left" vertical="center" indent="1"/>
    </xf>
    <xf numFmtId="0" fontId="17" fillId="0" borderId="0">
      <alignment/>
      <protection/>
    </xf>
    <xf numFmtId="0" fontId="17" fillId="13" borderId="9" applyNumberFormat="0" applyProtection="0">
      <alignment horizontal="left" vertical="top" indent="1"/>
    </xf>
    <xf numFmtId="0" fontId="17" fillId="0" borderId="0">
      <alignment/>
      <protection/>
    </xf>
    <xf numFmtId="0" fontId="6" fillId="13" borderId="9" applyNumberFormat="0" applyProtection="0">
      <alignment horizontal="left" vertical="top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0" borderId="0">
      <alignment/>
      <protection/>
    </xf>
    <xf numFmtId="0" fontId="17" fillId="2" borderId="9" applyNumberFormat="0" applyProtection="0">
      <alignment horizontal="left" vertical="top" indent="1"/>
    </xf>
    <xf numFmtId="0" fontId="17" fillId="0" borderId="0">
      <alignment/>
      <protection/>
    </xf>
    <xf numFmtId="0" fontId="6" fillId="2" borderId="9" applyNumberFormat="0" applyProtection="0">
      <alignment horizontal="left" vertical="top" indent="1"/>
    </xf>
    <xf numFmtId="0" fontId="6" fillId="6" borderId="10" applyNumberFormat="0" applyProtection="0">
      <alignment horizontal="left" vertical="center" indent="1"/>
    </xf>
    <xf numFmtId="0" fontId="6" fillId="6" borderId="10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0" borderId="0">
      <alignment/>
      <protection/>
    </xf>
    <xf numFmtId="0" fontId="17" fillId="6" borderId="9" applyNumberFormat="0" applyProtection="0">
      <alignment horizontal="left" vertical="top" indent="1"/>
    </xf>
    <xf numFmtId="0" fontId="17" fillId="0" borderId="0">
      <alignment/>
      <protection/>
    </xf>
    <xf numFmtId="0" fontId="6" fillId="6" borderId="9" applyNumberFormat="0" applyProtection="0">
      <alignment horizontal="left" vertical="top" indent="1"/>
    </xf>
    <xf numFmtId="0" fontId="17" fillId="0" borderId="0">
      <alignment/>
      <protection/>
    </xf>
    <xf numFmtId="0" fontId="17" fillId="56" borderId="9" applyNumberFormat="0" applyProtection="0">
      <alignment horizontal="left" vertical="center" indent="1"/>
    </xf>
    <xf numFmtId="0" fontId="17" fillId="0" borderId="0">
      <alignment/>
      <protection/>
    </xf>
    <xf numFmtId="0" fontId="6" fillId="56" borderId="10" applyNumberFormat="0" applyProtection="0">
      <alignment horizontal="left" vertical="center" indent="1"/>
    </xf>
    <xf numFmtId="0" fontId="17" fillId="0" borderId="0">
      <alignment/>
      <protection/>
    </xf>
    <xf numFmtId="0" fontId="17" fillId="56" borderId="9" applyNumberFormat="0" applyProtection="0">
      <alignment horizontal="left" vertical="top" indent="1"/>
    </xf>
    <xf numFmtId="0" fontId="17" fillId="0" borderId="0">
      <alignment/>
      <protection/>
    </xf>
    <xf numFmtId="0" fontId="6" fillId="56" borderId="9" applyNumberFormat="0" applyProtection="0">
      <alignment horizontal="left" vertical="top" indent="1"/>
    </xf>
    <xf numFmtId="0" fontId="17" fillId="0" borderId="0">
      <alignment/>
      <protection/>
    </xf>
    <xf numFmtId="0" fontId="17" fillId="5" borderId="13" applyNumberFormat="0">
      <alignment/>
      <protection locked="0"/>
    </xf>
    <xf numFmtId="0" fontId="17" fillId="0" borderId="0">
      <alignment/>
      <protection/>
    </xf>
    <xf numFmtId="0" fontId="6" fillId="5" borderId="14" applyNumberFormat="0">
      <alignment/>
      <protection locked="0"/>
    </xf>
    <xf numFmtId="0" fontId="52" fillId="13" borderId="15" applyBorder="0">
      <alignment/>
      <protection/>
    </xf>
    <xf numFmtId="0" fontId="17" fillId="0" borderId="0">
      <alignment/>
      <protection/>
    </xf>
    <xf numFmtId="4" fontId="36" fillId="4" borderId="9" applyNumberFormat="0" applyProtection="0">
      <alignment vertical="center"/>
    </xf>
    <xf numFmtId="0" fontId="17" fillId="0" borderId="0">
      <alignment/>
      <protection/>
    </xf>
    <xf numFmtId="4" fontId="53" fillId="4" borderId="9" applyNumberFormat="0" applyProtection="0">
      <alignment vertical="center"/>
    </xf>
    <xf numFmtId="0" fontId="17" fillId="0" borderId="0">
      <alignment/>
      <protection/>
    </xf>
    <xf numFmtId="4" fontId="54" fillId="4" borderId="9" applyNumberFormat="0" applyProtection="0">
      <alignment vertical="center"/>
    </xf>
    <xf numFmtId="0" fontId="17" fillId="0" borderId="0">
      <alignment/>
      <protection/>
    </xf>
    <xf numFmtId="4" fontId="48" fillId="4" borderId="13" applyNumberFormat="0" applyProtection="0">
      <alignment vertical="center"/>
    </xf>
    <xf numFmtId="0" fontId="17" fillId="0" borderId="0">
      <alignment/>
      <protection/>
    </xf>
    <xf numFmtId="4" fontId="36" fillId="4" borderId="9" applyNumberFormat="0" applyProtection="0">
      <alignment horizontal="left" vertical="center" indent="1"/>
    </xf>
    <xf numFmtId="0" fontId="17" fillId="0" borderId="0">
      <alignment/>
      <protection/>
    </xf>
    <xf numFmtId="4" fontId="53" fillId="15" borderId="9" applyNumberFormat="0" applyProtection="0">
      <alignment horizontal="left" vertical="center" indent="1"/>
    </xf>
    <xf numFmtId="0" fontId="17" fillId="0" borderId="0">
      <alignment/>
      <protection/>
    </xf>
    <xf numFmtId="0" fontId="36" fillId="4" borderId="9" applyNumberFormat="0" applyProtection="0">
      <alignment horizontal="left" vertical="top" indent="1"/>
    </xf>
    <xf numFmtId="0" fontId="17" fillId="0" borderId="0">
      <alignment/>
      <protection/>
    </xf>
    <xf numFmtId="0" fontId="53" fillId="4" borderId="9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6" fillId="0" borderId="10" applyNumberFormat="0" applyProtection="0">
      <alignment horizontal="right" vertical="center"/>
    </xf>
    <xf numFmtId="4" fontId="6" fillId="0" borderId="10" applyNumberFormat="0" applyProtection="0">
      <alignment horizontal="right" vertical="center"/>
    </xf>
    <xf numFmtId="0" fontId="17" fillId="0" borderId="0">
      <alignment/>
      <protection/>
    </xf>
    <xf numFmtId="4" fontId="54" fillId="56" borderId="9" applyNumberFormat="0" applyProtection="0">
      <alignment horizontal="right" vertical="center"/>
    </xf>
    <xf numFmtId="0" fontId="17" fillId="0" borderId="0">
      <alignment/>
      <protection/>
    </xf>
    <xf numFmtId="4" fontId="48" fillId="5" borderId="10" applyNumberFormat="0" applyProtection="0">
      <alignment horizontal="right" vertical="center"/>
    </xf>
    <xf numFmtId="0" fontId="17" fillId="0" borderId="0">
      <alignment/>
      <protection/>
    </xf>
    <xf numFmtId="4" fontId="36" fillId="2" borderId="9" applyNumberFormat="0" applyProtection="0">
      <alignment horizontal="left" vertical="center" indent="1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2" borderId="9" applyNumberFormat="0" applyProtection="0">
      <alignment horizontal="left" vertical="top" indent="1"/>
    </xf>
    <xf numFmtId="0" fontId="17" fillId="0" borderId="0">
      <alignment/>
      <protection/>
    </xf>
    <xf numFmtId="0" fontId="53" fillId="2" borderId="9" applyNumberFormat="0" applyProtection="0">
      <alignment horizontal="left" vertical="top" indent="1"/>
    </xf>
    <xf numFmtId="0" fontId="17" fillId="0" borderId="0">
      <alignment/>
      <protection/>
    </xf>
    <xf numFmtId="4" fontId="56" fillId="58" borderId="0" applyNumberFormat="0" applyProtection="0">
      <alignment horizontal="left" vertical="center" indent="1"/>
    </xf>
    <xf numFmtId="0" fontId="17" fillId="0" borderId="0">
      <alignment/>
      <protection/>
    </xf>
    <xf numFmtId="4" fontId="55" fillId="58" borderId="11" applyNumberFormat="0" applyProtection="0">
      <alignment horizontal="left" vertical="center" indent="1"/>
    </xf>
    <xf numFmtId="0" fontId="6" fillId="59" borderId="13">
      <alignment/>
      <protection/>
    </xf>
    <xf numFmtId="0" fontId="17" fillId="0" borderId="0">
      <alignment/>
      <protection/>
    </xf>
    <xf numFmtId="4" fontId="58" fillId="56" borderId="9" applyNumberFormat="0" applyProtection="0">
      <alignment horizontal="right" vertical="center"/>
    </xf>
    <xf numFmtId="0" fontId="17" fillId="0" borderId="0">
      <alignment/>
      <protection/>
    </xf>
    <xf numFmtId="4" fontId="57" fillId="5" borderId="10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1" fillId="15" borderId="8" applyNumberFormat="0" applyAlignment="0" applyProtection="0"/>
    <xf numFmtId="0" fontId="22" fillId="15" borderId="1" applyNumberFormat="0" applyAlignment="0" applyProtection="0"/>
    <xf numFmtId="0" fontId="22" fillId="15" borderId="1" applyNumberFormat="0" applyAlignment="0" applyProtection="0"/>
    <xf numFmtId="0" fontId="2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61" borderId="2" applyNumberFormat="0" applyAlignment="0" applyProtection="0"/>
    <xf numFmtId="0" fontId="27" fillId="61" borderId="2" applyNumberFormat="0" applyAlignment="0" applyProtection="0"/>
    <xf numFmtId="0" fontId="27" fillId="6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62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6" fillId="62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7" fillId="4" borderId="7" applyNumberFormat="0" applyFont="0" applyAlignment="0" applyProtection="0"/>
    <xf numFmtId="0" fontId="18" fillId="4" borderId="7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6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1" fillId="0" borderId="22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23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4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 wrapText="1"/>
    </xf>
    <xf numFmtId="49" fontId="1" fillId="5" borderId="13" xfId="0" applyNumberFormat="1" applyFont="1" applyFill="1" applyBorder="1" applyAlignment="1">
      <alignment horizontal="right" wrapText="1"/>
    </xf>
    <xf numFmtId="49" fontId="1" fillId="5" borderId="22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2" fontId="8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3" fillId="0" borderId="0" xfId="350" applyNumberFormat="1" applyFont="1" applyFill="1" applyBorder="1" applyAlignment="1">
      <alignment horizontal="right"/>
    </xf>
    <xf numFmtId="2" fontId="14" fillId="0" borderId="0" xfId="35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/>
    </xf>
    <xf numFmtId="0" fontId="1" fillId="0" borderId="24" xfId="0" applyNumberFormat="1" applyFont="1" applyFill="1" applyBorder="1" applyAlignment="1">
      <alignment horizontal="left" wrapText="1"/>
    </xf>
    <xf numFmtId="0" fontId="3" fillId="5" borderId="24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 horizontal="right"/>
    </xf>
    <xf numFmtId="2" fontId="8" fillId="0" borderId="26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8" fillId="0" borderId="13" xfId="35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right" wrapText="1"/>
    </xf>
    <xf numFmtId="2" fontId="8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24" xfId="0" applyNumberFormat="1" applyFont="1" applyFill="1" applyBorder="1" applyAlignment="1">
      <alignment horizontal="left" wrapText="1"/>
    </xf>
    <xf numFmtId="0" fontId="2" fillId="0" borderId="24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 wrapText="1"/>
    </xf>
    <xf numFmtId="49" fontId="2" fillId="5" borderId="22" xfId="0" applyNumberFormat="1" applyFont="1" applyFill="1" applyBorder="1" applyAlignment="1">
      <alignment horizontal="righ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right" wrapText="1"/>
    </xf>
    <xf numFmtId="16" fontId="12" fillId="0" borderId="0" xfId="0" applyNumberFormat="1" applyFont="1" applyAlignment="1">
      <alignment/>
    </xf>
    <xf numFmtId="0" fontId="8" fillId="0" borderId="22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7" xfId="0" applyFont="1" applyFill="1" applyBorder="1" applyAlignment="1">
      <alignment horizontal="left" wrapText="1"/>
    </xf>
    <xf numFmtId="2" fontId="0" fillId="5" borderId="22" xfId="0" applyNumberFormat="1" applyFont="1" applyFill="1" applyBorder="1" applyAlignment="1">
      <alignment horizontal="right"/>
    </xf>
    <xf numFmtId="2" fontId="8" fillId="5" borderId="2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1" fillId="5" borderId="24" xfId="0" applyFont="1" applyFill="1" applyBorder="1" applyAlignment="1">
      <alignment wrapText="1"/>
    </xf>
    <xf numFmtId="2" fontId="0" fillId="5" borderId="13" xfId="0" applyNumberFormat="1" applyFont="1" applyFill="1" applyBorder="1" applyAlignment="1">
      <alignment/>
    </xf>
    <xf numFmtId="0" fontId="2" fillId="5" borderId="24" xfId="0" applyFont="1" applyFill="1" applyBorder="1" applyAlignment="1">
      <alignment wrapText="1"/>
    </xf>
    <xf numFmtId="2" fontId="8" fillId="5" borderId="1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1" fillId="0" borderId="23" xfId="0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/>
    </xf>
    <xf numFmtId="0" fontId="61" fillId="0" borderId="0" xfId="327" applyFont="1" applyBorder="1" applyAlignment="1">
      <alignment horizontal="right" vertical="top" wrapText="1"/>
      <protection/>
    </xf>
    <xf numFmtId="0" fontId="0" fillId="0" borderId="0" xfId="327">
      <alignment/>
      <protection/>
    </xf>
    <xf numFmtId="0" fontId="62" fillId="0" borderId="0" xfId="327" applyFont="1" applyBorder="1" applyAlignment="1">
      <alignment horizontal="center" vertical="top" wrapText="1"/>
      <protection/>
    </xf>
    <xf numFmtId="49" fontId="62" fillId="0" borderId="13" xfId="327" applyNumberFormat="1" applyFont="1" applyFill="1" applyBorder="1" applyAlignment="1">
      <alignment horizontal="center" vertical="top" wrapText="1"/>
      <protection/>
    </xf>
    <xf numFmtId="0" fontId="62" fillId="0" borderId="13" xfId="327" applyFont="1" applyBorder="1" applyAlignment="1">
      <alignment horizontal="center" vertical="top" wrapText="1"/>
      <protection/>
    </xf>
    <xf numFmtId="164" fontId="62" fillId="0" borderId="13" xfId="327" applyNumberFormat="1" applyFont="1" applyBorder="1" applyAlignment="1">
      <alignment horizontal="center" vertical="top" wrapText="1"/>
      <protection/>
    </xf>
    <xf numFmtId="0" fontId="62" fillId="0" borderId="13" xfId="327" applyFont="1" applyBorder="1" applyAlignment="1">
      <alignment horizontal="justify" vertical="top" wrapText="1"/>
      <protection/>
    </xf>
    <xf numFmtId="0" fontId="61" fillId="0" borderId="13" xfId="327" applyFont="1" applyBorder="1" applyAlignment="1">
      <alignment horizontal="center" vertical="top" wrapText="1"/>
      <protection/>
    </xf>
    <xf numFmtId="49" fontId="61" fillId="0" borderId="13" xfId="327" applyNumberFormat="1" applyFont="1" applyFill="1" applyBorder="1" applyAlignment="1">
      <alignment horizontal="center" vertical="top" wrapText="1"/>
      <protection/>
    </xf>
    <xf numFmtId="0" fontId="61" fillId="0" borderId="13" xfId="327" applyFont="1" applyBorder="1" applyAlignment="1">
      <alignment horizontal="justify" vertical="top" wrapText="1"/>
      <protection/>
    </xf>
    <xf numFmtId="0" fontId="61" fillId="0" borderId="13" xfId="327" applyFont="1" applyBorder="1" applyAlignment="1">
      <alignment horizontal="right" vertical="top" wrapText="1"/>
      <protection/>
    </xf>
    <xf numFmtId="0" fontId="62" fillId="0" borderId="13" xfId="327" applyFont="1" applyFill="1" applyBorder="1" applyAlignment="1">
      <alignment horizontal="justify" vertical="top" wrapText="1"/>
      <protection/>
    </xf>
    <xf numFmtId="0" fontId="0" fillId="0" borderId="0" xfId="327" applyFill="1">
      <alignment/>
      <protection/>
    </xf>
    <xf numFmtId="49" fontId="8" fillId="0" borderId="13" xfId="327" applyNumberFormat="1" applyFont="1" applyFill="1" applyBorder="1">
      <alignment/>
      <protection/>
    </xf>
    <xf numFmtId="49" fontId="0" fillId="0" borderId="0" xfId="327" applyNumberFormat="1" applyFill="1" applyBorder="1">
      <alignment/>
      <protection/>
    </xf>
    <xf numFmtId="0" fontId="0" fillId="0" borderId="0" xfId="327" applyBorder="1">
      <alignment/>
      <protection/>
    </xf>
    <xf numFmtId="164" fontId="0" fillId="0" borderId="0" xfId="327" applyNumberFormat="1" applyBorder="1">
      <alignment/>
      <protection/>
    </xf>
    <xf numFmtId="0" fontId="46" fillId="0" borderId="0" xfId="327" applyFont="1" applyAlignment="1">
      <alignment horizontal="center" vertical="center"/>
      <protection/>
    </xf>
    <xf numFmtId="0" fontId="46" fillId="0" borderId="0" xfId="327" applyFont="1" applyAlignment="1">
      <alignment vertical="center"/>
      <protection/>
    </xf>
    <xf numFmtId="0" fontId="0" fillId="0" borderId="0" xfId="327" applyFont="1">
      <alignment/>
      <protection/>
    </xf>
    <xf numFmtId="200" fontId="63" fillId="0" borderId="0" xfId="327" applyNumberFormat="1" applyFont="1" applyAlignment="1">
      <alignment horizontal="center" vertical="center" wrapText="1"/>
      <protection/>
    </xf>
    <xf numFmtId="0" fontId="0" fillId="0" borderId="0" xfId="327" applyFont="1" applyAlignment="1">
      <alignment horizontal="center" vertical="center"/>
      <protection/>
    </xf>
    <xf numFmtId="0" fontId="0" fillId="0" borderId="0" xfId="327" applyFont="1" applyAlignment="1">
      <alignment vertical="center"/>
      <protection/>
    </xf>
    <xf numFmtId="0" fontId="61" fillId="0" borderId="13" xfId="327" applyFont="1" applyBorder="1" applyAlignment="1">
      <alignment horizontal="center" vertical="center"/>
      <protection/>
    </xf>
    <xf numFmtId="0" fontId="16" fillId="0" borderId="0" xfId="327" applyFont="1">
      <alignment/>
      <protection/>
    </xf>
    <xf numFmtId="49" fontId="62" fillId="0" borderId="13" xfId="327" applyNumberFormat="1" applyFont="1" applyBorder="1" applyAlignment="1">
      <alignment horizontal="center" vertical="center" wrapText="1"/>
      <protection/>
    </xf>
    <xf numFmtId="49" fontId="11" fillId="0" borderId="28" xfId="327" applyNumberFormat="1" applyFont="1" applyBorder="1" applyAlignment="1">
      <alignment horizontal="left" vertical="center" wrapText="1"/>
      <protection/>
    </xf>
    <xf numFmtId="197" fontId="62" fillId="0" borderId="13" xfId="327" applyNumberFormat="1" applyFont="1" applyBorder="1" applyAlignment="1">
      <alignment vertical="center"/>
      <protection/>
    </xf>
    <xf numFmtId="0" fontId="8" fillId="0" borderId="0" xfId="327" applyFont="1">
      <alignment/>
      <protection/>
    </xf>
    <xf numFmtId="49" fontId="61" fillId="0" borderId="13" xfId="327" applyNumberFormat="1" applyFont="1" applyBorder="1" applyAlignment="1">
      <alignment horizontal="center" vertical="center" wrapText="1"/>
      <protection/>
    </xf>
    <xf numFmtId="0" fontId="62" fillId="0" borderId="13" xfId="327" applyFont="1" applyBorder="1" applyAlignment="1">
      <alignment vertical="center" wrapText="1" shrinkToFit="1"/>
      <protection/>
    </xf>
    <xf numFmtId="0" fontId="61" fillId="0" borderId="13" xfId="327" applyFont="1" applyBorder="1" applyAlignment="1">
      <alignment vertical="center" wrapText="1" shrinkToFit="1"/>
      <protection/>
    </xf>
    <xf numFmtId="0" fontId="62" fillId="0" borderId="29" xfId="327" applyFont="1" applyBorder="1" applyAlignment="1">
      <alignment horizontal="justify" vertical="top" wrapText="1"/>
      <protection/>
    </xf>
    <xf numFmtId="0" fontId="0" fillId="0" borderId="0" xfId="327" applyFont="1" applyAlignment="1">
      <alignment horizontal="center"/>
      <protection/>
    </xf>
    <xf numFmtId="211" fontId="62" fillId="0" borderId="13" xfId="327" applyNumberFormat="1" applyFont="1" applyBorder="1" applyAlignment="1">
      <alignment horizontal="right" vertical="top" wrapText="1"/>
      <protection/>
    </xf>
    <xf numFmtId="211" fontId="61" fillId="0" borderId="13" xfId="327" applyNumberFormat="1" applyFont="1" applyBorder="1" applyAlignment="1">
      <alignment horizontal="right" vertical="top" wrapText="1"/>
      <protection/>
    </xf>
    <xf numFmtId="211" fontId="62" fillId="0" borderId="13" xfId="327" applyNumberFormat="1" applyFont="1" applyBorder="1" applyAlignment="1">
      <alignment vertical="top" wrapText="1"/>
      <protection/>
    </xf>
    <xf numFmtId="211" fontId="61" fillId="0" borderId="13" xfId="327" applyNumberFormat="1" applyFont="1" applyBorder="1" applyAlignment="1">
      <alignment vertical="top" wrapText="1"/>
      <protection/>
    </xf>
    <xf numFmtId="211" fontId="62" fillId="0" borderId="13" xfId="327" applyNumberFormat="1" applyFont="1" applyFill="1" applyBorder="1" applyAlignment="1">
      <alignment horizontal="right" vertical="top" wrapText="1"/>
      <protection/>
    </xf>
    <xf numFmtId="43" fontId="11" fillId="0" borderId="13" xfId="327" applyNumberFormat="1" applyFont="1" applyBorder="1" applyAlignment="1">
      <alignment/>
      <protection/>
    </xf>
    <xf numFmtId="0" fontId="61" fillId="0" borderId="29" xfId="327" applyFont="1" applyBorder="1" applyAlignment="1">
      <alignment horizontal="justify" vertical="top" wrapText="1"/>
      <protection/>
    </xf>
    <xf numFmtId="49" fontId="11" fillId="0" borderId="13" xfId="327" applyNumberFormat="1" applyFont="1" applyBorder="1" applyAlignment="1">
      <alignment horizontal="left" vertical="center" wrapText="1"/>
      <protection/>
    </xf>
    <xf numFmtId="49" fontId="62" fillId="0" borderId="13" xfId="327" applyNumberFormat="1" applyFont="1" applyBorder="1" applyAlignment="1">
      <alignment horizontal="center" vertical="justify" wrapText="1"/>
      <protection/>
    </xf>
    <xf numFmtId="0" fontId="62" fillId="0" borderId="13" xfId="327" applyFont="1" applyBorder="1" applyAlignment="1">
      <alignment horizontal="center" vertical="justify"/>
      <protection/>
    </xf>
    <xf numFmtId="49" fontId="61" fillId="0" borderId="13" xfId="327" applyNumberFormat="1" applyFont="1" applyBorder="1" applyAlignment="1">
      <alignment horizontal="center" vertical="justify" wrapText="1"/>
      <protection/>
    </xf>
    <xf numFmtId="0" fontId="61" fillId="0" borderId="13" xfId="327" applyFont="1" applyBorder="1" applyAlignment="1">
      <alignment horizontal="center" vertical="justify"/>
      <protection/>
    </xf>
    <xf numFmtId="0" fontId="61" fillId="0" borderId="13" xfId="327" applyFont="1" applyBorder="1" applyAlignment="1">
      <alignment horizontal="center" vertical="justify" wrapText="1"/>
      <protection/>
    </xf>
    <xf numFmtId="0" fontId="62" fillId="0" borderId="13" xfId="327" applyFont="1" applyBorder="1" applyAlignment="1">
      <alignment horizontal="center" vertical="justify" wrapText="1"/>
      <protection/>
    </xf>
    <xf numFmtId="49" fontId="61" fillId="0" borderId="13" xfId="327" applyNumberFormat="1" applyFont="1" applyFill="1" applyBorder="1" applyAlignment="1">
      <alignment horizontal="center" vertical="justify" wrapText="1"/>
      <protection/>
    </xf>
    <xf numFmtId="49" fontId="62" fillId="0" borderId="13" xfId="327" applyNumberFormat="1" applyFont="1" applyFill="1" applyBorder="1" applyAlignment="1">
      <alignment horizontal="center" vertical="justify" wrapText="1"/>
      <protection/>
    </xf>
    <xf numFmtId="49" fontId="11" fillId="0" borderId="30" xfId="327" applyNumberFormat="1" applyFont="1" applyBorder="1" applyAlignment="1">
      <alignment horizontal="center" vertical="justify" wrapText="1"/>
      <protection/>
    </xf>
    <xf numFmtId="49" fontId="8" fillId="0" borderId="13" xfId="327" applyNumberFormat="1" applyFont="1" applyFill="1" applyBorder="1" applyAlignment="1">
      <alignment horizontal="center" vertical="justify" wrapText="1"/>
      <protection/>
    </xf>
    <xf numFmtId="164" fontId="61" fillId="0" borderId="0" xfId="327" applyNumberFormat="1" applyFont="1" applyBorder="1" applyAlignment="1">
      <alignment horizontal="right" vertical="top" wrapText="1"/>
      <protection/>
    </xf>
    <xf numFmtId="0" fontId="62" fillId="0" borderId="13" xfId="327" applyFont="1" applyBorder="1" applyAlignment="1">
      <alignment vertical="center" wrapText="1"/>
      <protection/>
    </xf>
    <xf numFmtId="0" fontId="61" fillId="0" borderId="13" xfId="327" applyFont="1" applyBorder="1" applyAlignment="1">
      <alignment vertical="center" wrapText="1"/>
      <protection/>
    </xf>
    <xf numFmtId="0" fontId="61" fillId="0" borderId="13" xfId="327" applyFont="1" applyBorder="1" applyAlignment="1">
      <alignment horizontal="center" vertical="center" wrapText="1"/>
      <protection/>
    </xf>
    <xf numFmtId="0" fontId="62" fillId="0" borderId="13" xfId="327" applyFont="1" applyBorder="1" applyAlignment="1">
      <alignment horizontal="center" vertical="center" wrapText="1"/>
      <protection/>
    </xf>
    <xf numFmtId="0" fontId="62" fillId="0" borderId="13" xfId="327" applyFont="1" applyFill="1" applyBorder="1" applyAlignment="1">
      <alignment horizontal="center" vertical="center" wrapText="1"/>
      <protection/>
    </xf>
    <xf numFmtId="0" fontId="8" fillId="0" borderId="13" xfId="327" applyFont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/>
    </xf>
    <xf numFmtId="0" fontId="61" fillId="0" borderId="13" xfId="327" applyFont="1" applyFill="1" applyBorder="1" applyAlignment="1">
      <alignment horizontal="justify" vertical="top" wrapText="1"/>
      <protection/>
    </xf>
    <xf numFmtId="211" fontId="61" fillId="0" borderId="13" xfId="327" applyNumberFormat="1" applyFont="1" applyFill="1" applyBorder="1" applyAlignment="1">
      <alignment horizontal="right" vertical="top" wrapText="1"/>
      <protection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0" fontId="61" fillId="0" borderId="29" xfId="327" applyFont="1" applyFill="1" applyBorder="1" applyAlignment="1">
      <alignment horizontal="justify" vertical="top" wrapText="1"/>
      <protection/>
    </xf>
    <xf numFmtId="4" fontId="62" fillId="0" borderId="13" xfId="327" applyNumberFormat="1" applyFont="1" applyBorder="1" applyAlignment="1">
      <alignment vertical="center"/>
      <protection/>
    </xf>
    <xf numFmtId="4" fontId="61" fillId="0" borderId="13" xfId="327" applyNumberFormat="1" applyFont="1" applyBorder="1" applyAlignment="1">
      <alignment vertical="center"/>
      <protection/>
    </xf>
    <xf numFmtId="4" fontId="62" fillId="0" borderId="13" xfId="327" applyNumberFormat="1" applyFont="1" applyBorder="1" applyAlignment="1">
      <alignment vertical="center"/>
      <protection/>
    </xf>
    <xf numFmtId="4" fontId="61" fillId="0" borderId="13" xfId="327" applyNumberFormat="1" applyFont="1" applyBorder="1" applyAlignment="1">
      <alignment horizontal="right" vertical="top" wrapText="1"/>
      <protection/>
    </xf>
    <xf numFmtId="4" fontId="61" fillId="0" borderId="13" xfId="327" applyNumberFormat="1" applyFont="1" applyFill="1" applyBorder="1" applyAlignment="1">
      <alignment horizontal="right" vertical="top" wrapText="1"/>
      <protection/>
    </xf>
    <xf numFmtId="4" fontId="62" fillId="0" borderId="13" xfId="327" applyNumberFormat="1" applyFont="1" applyBorder="1" applyAlignment="1">
      <alignment horizontal="right" vertical="top" wrapText="1"/>
      <protection/>
    </xf>
    <xf numFmtId="49" fontId="62" fillId="0" borderId="13" xfId="327" applyNumberFormat="1" applyFont="1" applyFill="1" applyBorder="1" applyAlignment="1">
      <alignment horizontal="center" vertical="justify" wrapText="1"/>
      <protection/>
    </xf>
    <xf numFmtId="0" fontId="62" fillId="0" borderId="13" xfId="327" applyFont="1" applyFill="1" applyBorder="1" applyAlignment="1">
      <alignment horizontal="center" vertical="justify" wrapText="1"/>
      <protection/>
    </xf>
    <xf numFmtId="0" fontId="62" fillId="0" borderId="29" xfId="327" applyFont="1" applyFill="1" applyBorder="1" applyAlignment="1">
      <alignment horizontal="justify" vertical="top" wrapText="1"/>
      <protection/>
    </xf>
    <xf numFmtId="49" fontId="62" fillId="0" borderId="13" xfId="327" applyNumberFormat="1" applyFont="1" applyFill="1" applyBorder="1" applyAlignment="1">
      <alignment horizontal="center" vertical="center" wrapText="1"/>
      <protection/>
    </xf>
    <xf numFmtId="49" fontId="61" fillId="0" borderId="13" xfId="327" applyNumberFormat="1" applyFont="1" applyFill="1" applyBorder="1" applyAlignment="1">
      <alignment horizontal="center" vertical="justify" wrapText="1"/>
      <protection/>
    </xf>
    <xf numFmtId="49" fontId="62" fillId="0" borderId="13" xfId="327" applyNumberFormat="1" applyFont="1" applyFill="1" applyBorder="1" applyAlignment="1">
      <alignment horizontal="center" vertical="justify" wrapText="1"/>
      <protection/>
    </xf>
    <xf numFmtId="4" fontId="62" fillId="0" borderId="13" xfId="327" applyNumberFormat="1" applyFont="1" applyFill="1" applyBorder="1" applyAlignment="1">
      <alignment vertical="center"/>
      <protection/>
    </xf>
    <xf numFmtId="49" fontId="61" fillId="0" borderId="13" xfId="327" applyNumberFormat="1" applyFont="1" applyFill="1" applyBorder="1" applyAlignment="1">
      <alignment horizontal="center" vertical="center" wrapText="1"/>
      <protection/>
    </xf>
    <xf numFmtId="0" fontId="61" fillId="0" borderId="13" xfId="327" applyFont="1" applyFill="1" applyBorder="1" applyAlignment="1">
      <alignment horizontal="center" vertical="justify" wrapText="1"/>
      <protection/>
    </xf>
    <xf numFmtId="4" fontId="61" fillId="0" borderId="13" xfId="327" applyNumberFormat="1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right" wrapText="1"/>
    </xf>
    <xf numFmtId="49" fontId="1" fillId="0" borderId="26" xfId="0" applyNumberFormat="1" applyFont="1" applyFill="1" applyBorder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2" fontId="0" fillId="5" borderId="25" xfId="0" applyNumberFormat="1" applyFont="1" applyFill="1" applyBorder="1" applyAlignment="1">
      <alignment horizontal="right" wrapText="1"/>
    </xf>
    <xf numFmtId="2" fontId="0" fillId="5" borderId="26" xfId="0" applyNumberFormat="1" applyFont="1" applyFill="1" applyBorder="1" applyAlignment="1">
      <alignment horizontal="right" wrapText="1"/>
    </xf>
    <xf numFmtId="2" fontId="0" fillId="5" borderId="22" xfId="0" applyNumberFormat="1" applyFont="1" applyFill="1" applyBorder="1" applyAlignment="1">
      <alignment horizontal="right" wrapText="1"/>
    </xf>
    <xf numFmtId="2" fontId="0" fillId="0" borderId="25" xfId="350" applyNumberFormat="1" applyFont="1" applyFill="1" applyBorder="1" applyAlignment="1">
      <alignment horizontal="right" wrapText="1"/>
    </xf>
    <xf numFmtId="2" fontId="0" fillId="0" borderId="26" xfId="350" applyNumberFormat="1" applyFont="1" applyFill="1" applyBorder="1" applyAlignment="1">
      <alignment horizontal="right" wrapText="1"/>
    </xf>
    <xf numFmtId="2" fontId="0" fillId="0" borderId="22" xfId="350" applyNumberFormat="1" applyFont="1" applyFill="1" applyBorder="1" applyAlignment="1">
      <alignment horizontal="right" wrapText="1"/>
    </xf>
    <xf numFmtId="0" fontId="61" fillId="0" borderId="0" xfId="327" applyFont="1" applyBorder="1" applyAlignment="1">
      <alignment horizontal="right" vertical="top" wrapText="1"/>
      <protection/>
    </xf>
    <xf numFmtId="0" fontId="62" fillId="0" borderId="0" xfId="327" applyFont="1" applyBorder="1" applyAlignment="1">
      <alignment horizontal="center" vertical="top" wrapText="1"/>
      <protection/>
    </xf>
    <xf numFmtId="200" fontId="63" fillId="0" borderId="0" xfId="327" applyNumberFormat="1" applyFont="1" applyAlignment="1">
      <alignment horizontal="center" vertical="center" wrapText="1"/>
      <protection/>
    </xf>
    <xf numFmtId="49" fontId="61" fillId="0" borderId="33" xfId="327" applyNumberFormat="1" applyFont="1" applyBorder="1" applyAlignment="1">
      <alignment horizontal="center" vertical="center" wrapText="1"/>
      <protection/>
    </xf>
    <xf numFmtId="49" fontId="61" fillId="0" borderId="34" xfId="327" applyNumberFormat="1" applyFont="1" applyBorder="1" applyAlignment="1">
      <alignment horizontal="center" vertical="center" wrapText="1"/>
      <protection/>
    </xf>
    <xf numFmtId="49" fontId="61" fillId="0" borderId="35" xfId="327" applyNumberFormat="1" applyFont="1" applyBorder="1" applyAlignment="1">
      <alignment horizontal="center" vertical="center" wrapText="1"/>
      <protection/>
    </xf>
    <xf numFmtId="49" fontId="61" fillId="0" borderId="36" xfId="327" applyNumberFormat="1" applyFont="1" applyBorder="1" applyAlignment="1">
      <alignment horizontal="center" vertical="center" wrapText="1"/>
      <protection/>
    </xf>
    <xf numFmtId="0" fontId="61" fillId="0" borderId="33" xfId="327" applyFont="1" applyBorder="1" applyAlignment="1">
      <alignment horizontal="center" vertical="center"/>
      <protection/>
    </xf>
    <xf numFmtId="0" fontId="61" fillId="0" borderId="34" xfId="327" applyFont="1" applyBorder="1" applyAlignment="1">
      <alignment horizontal="center" vertical="center"/>
      <protection/>
    </xf>
    <xf numFmtId="0" fontId="61" fillId="0" borderId="25" xfId="327" applyFont="1" applyBorder="1" applyAlignment="1">
      <alignment horizontal="center" vertical="center" wrapText="1"/>
      <protection/>
    </xf>
    <xf numFmtId="0" fontId="61" fillId="0" borderId="22" xfId="32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3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own-reg-rev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Бюджет 1 чтение xls отправлено в КСП" xfId="118"/>
    <cellStyle name="SAPBEXaggDataEmph" xfId="119"/>
    <cellStyle name="SAPBEXaggDataEmph 2" xfId="120"/>
    <cellStyle name="SAPBEXaggDataEmph 3" xfId="121"/>
    <cellStyle name="SAPBEXaggDataEmph_Бюджет 1 чтение xls отправлено в КСП" xfId="122"/>
    <cellStyle name="SAPBEXaggItem" xfId="123"/>
    <cellStyle name="SAPBEXaggItem 2" xfId="124"/>
    <cellStyle name="SAPBEXaggItem 3" xfId="125"/>
    <cellStyle name="SAPBEXaggItem_8" xfId="126"/>
    <cellStyle name="SAPBEXaggItemX" xfId="127"/>
    <cellStyle name="SAPBEXaggItemX 2" xfId="128"/>
    <cellStyle name="SAPBEXaggItemX 3" xfId="129"/>
    <cellStyle name="SAPBEXaggItemX_Бюджет 1 чтение xls отправлено в КСП" xfId="130"/>
    <cellStyle name="SAPBEXchaText" xfId="131"/>
    <cellStyle name="SAPBEXchaText 2" xfId="132"/>
    <cellStyle name="SAPBEXchaText 3" xfId="133"/>
    <cellStyle name="SAPBEXchaText_Бюджет 1 чтение xls отправлено в КСП" xfId="134"/>
    <cellStyle name="SAPBEXexcBad7" xfId="135"/>
    <cellStyle name="SAPBEXexcBad7 2" xfId="136"/>
    <cellStyle name="SAPBEXexcBad7 3" xfId="137"/>
    <cellStyle name="SAPBEXexcBad7_Бюджет 1 чтение xls отправлено в КСП" xfId="138"/>
    <cellStyle name="SAPBEXexcBad8" xfId="139"/>
    <cellStyle name="SAPBEXexcBad8 2" xfId="140"/>
    <cellStyle name="SAPBEXexcBad8 3" xfId="141"/>
    <cellStyle name="SAPBEXexcBad8_Бюджет 1 чтение xls отправлено в КСП" xfId="142"/>
    <cellStyle name="SAPBEXexcBad9" xfId="143"/>
    <cellStyle name="SAPBEXexcBad9 2" xfId="144"/>
    <cellStyle name="SAPBEXexcBad9 3" xfId="145"/>
    <cellStyle name="SAPBEXexcBad9_Бюджет 1 чтение xls отправлено в КСП" xfId="146"/>
    <cellStyle name="SAPBEXexcCritical4" xfId="147"/>
    <cellStyle name="SAPBEXexcCritical4 2" xfId="148"/>
    <cellStyle name="SAPBEXexcCritical4 3" xfId="149"/>
    <cellStyle name="SAPBEXexcCritical4_Бюджет 1 чтение xls отправлено в КСП" xfId="150"/>
    <cellStyle name="SAPBEXexcCritical5" xfId="151"/>
    <cellStyle name="SAPBEXexcCritical5 2" xfId="152"/>
    <cellStyle name="SAPBEXexcCritical5 3" xfId="153"/>
    <cellStyle name="SAPBEXexcCritical5_Бюджет 1 чтение xls отправлено в КСП" xfId="154"/>
    <cellStyle name="SAPBEXexcCritical6" xfId="155"/>
    <cellStyle name="SAPBEXexcCritical6 2" xfId="156"/>
    <cellStyle name="SAPBEXexcCritical6 3" xfId="157"/>
    <cellStyle name="SAPBEXexcCritical6_Бюджет 1 чтение xls отправлено в КСП" xfId="158"/>
    <cellStyle name="SAPBEXexcGood1" xfId="159"/>
    <cellStyle name="SAPBEXexcGood1 2" xfId="160"/>
    <cellStyle name="SAPBEXexcGood1 3" xfId="161"/>
    <cellStyle name="SAPBEXexcGood1_Бюджет 1 чтение xls отправлено в КСП" xfId="162"/>
    <cellStyle name="SAPBEXexcGood2" xfId="163"/>
    <cellStyle name="SAPBEXexcGood2 2" xfId="164"/>
    <cellStyle name="SAPBEXexcGood2 3" xfId="165"/>
    <cellStyle name="SAPBEXexcGood2_Бюджет 1 чтение xls отправлено в КСП" xfId="166"/>
    <cellStyle name="SAPBEXexcGood3" xfId="167"/>
    <cellStyle name="SAPBEXexcGood3 2" xfId="168"/>
    <cellStyle name="SAPBEXexcGood3 3" xfId="169"/>
    <cellStyle name="SAPBEXexcGood3_Бюджет 1 чтение xls отправлено в КСП" xfId="170"/>
    <cellStyle name="SAPBEXfilterDrill" xfId="171"/>
    <cellStyle name="SAPBEXfilterDrill 2" xfId="172"/>
    <cellStyle name="SAPBEXfilterDrill 3" xfId="173"/>
    <cellStyle name="SAPBEXfilterDrill_Бюджет 1 чтение xls отправлено в КСП" xfId="174"/>
    <cellStyle name="SAPBEXfilterItem" xfId="175"/>
    <cellStyle name="SAPBEXfilterItem 2" xfId="176"/>
    <cellStyle name="SAPBEXfilterItem 3" xfId="177"/>
    <cellStyle name="SAPBEXfilterItem_Бюджет 1 чтение xls отправлено в КСП" xfId="178"/>
    <cellStyle name="SAPBEXfilterText" xfId="179"/>
    <cellStyle name="SAPBEXfilterText 2" xfId="180"/>
    <cellStyle name="SAPBEXfilterText 3" xfId="181"/>
    <cellStyle name="SAPBEXfilterText_Бюджет 1 чтение xls отправлено в КСП" xfId="182"/>
    <cellStyle name="SAPBEXformats" xfId="183"/>
    <cellStyle name="SAPBEXformats 2" xfId="184"/>
    <cellStyle name="SAPBEXformats 3" xfId="185"/>
    <cellStyle name="SAPBEXformats_Бюджет 1 чтение xls отправлено в КСП" xfId="186"/>
    <cellStyle name="SAPBEXheaderItem" xfId="187"/>
    <cellStyle name="SAPBEXheaderItem 2" xfId="188"/>
    <cellStyle name="SAPBEXheaderItem 3" xfId="189"/>
    <cellStyle name="SAPBEXheaderItem_Бюджет 1 чтение xls отправлено в КСП" xfId="190"/>
    <cellStyle name="SAPBEXheaderText" xfId="191"/>
    <cellStyle name="SAPBEXheaderText 2" xfId="192"/>
    <cellStyle name="SAPBEXheaderText 3" xfId="193"/>
    <cellStyle name="SAPBEXheaderText_Бюджет 1 чтение xls отправлено в КСП" xfId="194"/>
    <cellStyle name="SAPBEXHLevel0" xfId="195"/>
    <cellStyle name="SAPBEXHLevel0 2" xfId="196"/>
    <cellStyle name="SAPBEXHLevel0 2 2 3" xfId="197"/>
    <cellStyle name="SAPBEXHLevel0_Бюджет 1 чтение xls отправлено в КСП" xfId="198"/>
    <cellStyle name="SAPBEXHLevel0X" xfId="199"/>
    <cellStyle name="SAPBEXHLevel0X 2" xfId="200"/>
    <cellStyle name="SAPBEXHLevel0X 3" xfId="201"/>
    <cellStyle name="SAPBEXHLevel0X_Бюджет 1 чтение xls отправлено в КСП" xfId="202"/>
    <cellStyle name="SAPBEXHLevel1" xfId="203"/>
    <cellStyle name="SAPBEXHLevel1 2" xfId="204"/>
    <cellStyle name="SAPBEXHLevel1_Бюджет 1 чтение xls отправлено в КСП" xfId="205"/>
    <cellStyle name="SAPBEXHLevel1X" xfId="206"/>
    <cellStyle name="SAPBEXHLevel1X 2" xfId="207"/>
    <cellStyle name="SAPBEXHLevel1X 3" xfId="208"/>
    <cellStyle name="SAPBEXHLevel1X_Бюджет 1 чтение xls отправлено в КСП" xfId="209"/>
    <cellStyle name="SAPBEXHLevel2" xfId="210"/>
    <cellStyle name="SAPBEXHLevel2 2" xfId="211"/>
    <cellStyle name="SAPBEXHLevel2_Бюджет 1 чтение xls отправлено в КСП" xfId="212"/>
    <cellStyle name="SAPBEXHLevel2X" xfId="213"/>
    <cellStyle name="SAPBEXHLevel2X 2" xfId="214"/>
    <cellStyle name="SAPBEXHLevel2X 3" xfId="215"/>
    <cellStyle name="SAPBEXHLevel2X_Бюджет 1 чтение xls отправлено в КСП" xfId="216"/>
    <cellStyle name="SAPBEXHLevel3" xfId="217"/>
    <cellStyle name="SAPBEXHLevel3 2" xfId="218"/>
    <cellStyle name="SAPBEXHLevel3 3" xfId="219"/>
    <cellStyle name="SAPBEXHLevel3_Бюджет 1 чтение xls отправлено в КСП" xfId="220"/>
    <cellStyle name="SAPBEXHLevel3X" xfId="221"/>
    <cellStyle name="SAPBEXHLevel3X 2" xfId="222"/>
    <cellStyle name="SAPBEXHLevel3X 3" xfId="223"/>
    <cellStyle name="SAPBEXHLevel3X_Бюджет 1 чтение xls отправлено в КСП" xfId="224"/>
    <cellStyle name="SAPBEXinputData" xfId="225"/>
    <cellStyle name="SAPBEXinputData 2" xfId="226"/>
    <cellStyle name="SAPBEXinputData 3" xfId="227"/>
    <cellStyle name="SAPBEXinputData_Бюджет 1 чтение xls отправлено в КСП" xfId="228"/>
    <cellStyle name="SAPBEXItemHeader" xfId="229"/>
    <cellStyle name="SAPBEXresData" xfId="230"/>
    <cellStyle name="SAPBEXresData 2" xfId="231"/>
    <cellStyle name="SAPBEXresData 3" xfId="232"/>
    <cellStyle name="SAPBEXresData_Бюджет 1 чтение xls отправлено в КСП" xfId="233"/>
    <cellStyle name="SAPBEXresDataEmph" xfId="234"/>
    <cellStyle name="SAPBEXresDataEmph 2" xfId="235"/>
    <cellStyle name="SAPBEXresDataEmph 3" xfId="236"/>
    <cellStyle name="SAPBEXresDataEmph_Бюджет 1 чтение xls отправлено в КСП" xfId="237"/>
    <cellStyle name="SAPBEXresItem" xfId="238"/>
    <cellStyle name="SAPBEXresItem 2" xfId="239"/>
    <cellStyle name="SAPBEXresItem 3" xfId="240"/>
    <cellStyle name="SAPBEXresItem_Бюджет 1 чтение xls отправлено в КСП" xfId="241"/>
    <cellStyle name="SAPBEXresItemX" xfId="242"/>
    <cellStyle name="SAPBEXresItemX 2" xfId="243"/>
    <cellStyle name="SAPBEXresItemX 3" xfId="244"/>
    <cellStyle name="SAPBEXresItemX_Бюджет 1 чтение xls отправлено в КСП" xfId="245"/>
    <cellStyle name="SAPBEXstdData" xfId="246"/>
    <cellStyle name="SAPBEXstdData 2" xfId="247"/>
    <cellStyle name="SAPBEXstdData_726-ПК (прил.)" xfId="248"/>
    <cellStyle name="SAPBEXstdDataEmph" xfId="249"/>
    <cellStyle name="SAPBEXstdDataEmph 2" xfId="250"/>
    <cellStyle name="SAPBEXstdDataEmph 3" xfId="251"/>
    <cellStyle name="SAPBEXstdDataEmph_Бюджет 1 чтение xls отправлено в КСП" xfId="252"/>
    <cellStyle name="SAPBEXstdItem" xfId="253"/>
    <cellStyle name="SAPBEXstdItem 2" xfId="254"/>
    <cellStyle name="SAPBEXstdItem 3" xfId="255"/>
    <cellStyle name="SAPBEXstdItem_726-ПК (прил.)" xfId="256"/>
    <cellStyle name="SAPBEXstdItemX" xfId="257"/>
    <cellStyle name="SAPBEXstdItemX 2" xfId="258"/>
    <cellStyle name="SAPBEXstdItemX 3" xfId="259"/>
    <cellStyle name="SAPBEXstdItemX_Бюджет 1 чтение xls отправлено в КСП" xfId="260"/>
    <cellStyle name="SAPBEXtitle" xfId="261"/>
    <cellStyle name="SAPBEXtitle 2" xfId="262"/>
    <cellStyle name="SAPBEXtitle 3" xfId="263"/>
    <cellStyle name="SAPBEXtitle_Бюджет 1 чтение xls отправлено в КСП" xfId="264"/>
    <cellStyle name="SAPBEXunassignedItem" xfId="265"/>
    <cellStyle name="SAPBEXundefined" xfId="266"/>
    <cellStyle name="SAPBEXundefined 2" xfId="267"/>
    <cellStyle name="SAPBEXundefined 3" xfId="268"/>
    <cellStyle name="SAPBEXundefined_Бюджет 1 чтение xls отправлено в КСП" xfId="269"/>
    <cellStyle name="Sheet Title" xfId="270"/>
    <cellStyle name="Title" xfId="271"/>
    <cellStyle name="Total" xfId="272"/>
    <cellStyle name="Warning Text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вод _Бюджет 1 чтение xls отправлено в КСП" xfId="288"/>
    <cellStyle name="Вывод" xfId="289"/>
    <cellStyle name="Вывод 2" xfId="290"/>
    <cellStyle name="Вывод_Бюджет 1 чтение xls отправлено в КСП" xfId="291"/>
    <cellStyle name="Вычисление" xfId="292"/>
    <cellStyle name="Вычисление 2" xfId="293"/>
    <cellStyle name="Вычисление_Бюджет 1 чтение xls отправлено в КСП" xfId="294"/>
    <cellStyle name="Hyperlink" xfId="295"/>
    <cellStyle name="Currency" xfId="296"/>
    <cellStyle name="Currency [0]" xfId="297"/>
    <cellStyle name="Заголовок 1" xfId="298"/>
    <cellStyle name="Заголовок 1 2" xfId="299"/>
    <cellStyle name="Заголовок 2" xfId="300"/>
    <cellStyle name="Заголовок 2 2" xfId="301"/>
    <cellStyle name="Заголовок 2_Бюджет 1 чтение xls отправлено в КСП" xfId="302"/>
    <cellStyle name="Заголовок 3" xfId="303"/>
    <cellStyle name="Заголовок 3 2" xfId="304"/>
    <cellStyle name="Заголовок 4" xfId="305"/>
    <cellStyle name="Заголовок 4 2" xfId="306"/>
    <cellStyle name="Итог" xfId="307"/>
    <cellStyle name="Итог 2" xfId="308"/>
    <cellStyle name="Контрольная ячейка" xfId="309"/>
    <cellStyle name="Контрольная ячейка 2" xfId="310"/>
    <cellStyle name="Контрольная ячейка_Бюджет 1 чтение xls отправлено в КСП" xfId="311"/>
    <cellStyle name="Название" xfId="312"/>
    <cellStyle name="Название 2" xfId="313"/>
    <cellStyle name="Нейтральный" xfId="314"/>
    <cellStyle name="Нейтральный 2" xfId="315"/>
    <cellStyle name="Обычный 10" xfId="316"/>
    <cellStyle name="Обычный 11" xfId="317"/>
    <cellStyle name="Обычный 2" xfId="318"/>
    <cellStyle name="Обычный 2 2" xfId="319"/>
    <cellStyle name="Обычный 3" xfId="320"/>
    <cellStyle name="Обычный 4" xfId="321"/>
    <cellStyle name="Обычный 5" xfId="322"/>
    <cellStyle name="Обычный 6" xfId="323"/>
    <cellStyle name="Обычный 7" xfId="324"/>
    <cellStyle name="Обычный 8" xfId="325"/>
    <cellStyle name="Обычный 9" xfId="326"/>
    <cellStyle name="Обычный_Чердынский 2015-2017" xfId="327"/>
    <cellStyle name="Followed Hyperlink" xfId="328"/>
    <cellStyle name="Плохой" xfId="329"/>
    <cellStyle name="Плохой 2" xfId="330"/>
    <cellStyle name="Пояснение" xfId="331"/>
    <cellStyle name="Пояснение 2" xfId="332"/>
    <cellStyle name="Примечание" xfId="333"/>
    <cellStyle name="Примечание 2" xfId="334"/>
    <cellStyle name="Примечание_Бюджет 1 чтение xls отправлено в КСП" xfId="335"/>
    <cellStyle name="Percent" xfId="336"/>
    <cellStyle name="Процентный 2" xfId="337"/>
    <cellStyle name="Процентный 2 2" xfId="338"/>
    <cellStyle name="Процентный 3" xfId="339"/>
    <cellStyle name="Процентный 3 2" xfId="340"/>
    <cellStyle name="Процентный 3 3" xfId="341"/>
    <cellStyle name="Процентный 4" xfId="342"/>
    <cellStyle name="Процентный 5" xfId="343"/>
    <cellStyle name="Процентный 6" xfId="344"/>
    <cellStyle name="Связанная ячейка" xfId="345"/>
    <cellStyle name="Связанная ячейка 2" xfId="346"/>
    <cellStyle name="Стиль 1" xfId="347"/>
    <cellStyle name="Текст предупреждения" xfId="348"/>
    <cellStyle name="Текст предупреждения 2" xfId="349"/>
    <cellStyle name="Comma" xfId="350"/>
    <cellStyle name="Comma [0]" xfId="351"/>
    <cellStyle name="Финансовый 2" xfId="352"/>
    <cellStyle name="Финансовый 3" xfId="353"/>
    <cellStyle name="Финансовый 4" xfId="354"/>
    <cellStyle name="Хороший" xfId="355"/>
    <cellStyle name="Хороший 2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H73"/>
  <sheetViews>
    <sheetView workbookViewId="0" topLeftCell="A46">
      <selection activeCell="F13" sqref="F13"/>
    </sheetView>
  </sheetViews>
  <sheetFormatPr defaultColWidth="9.00390625" defaultRowHeight="12.75"/>
  <cols>
    <col min="1" max="1" width="3.875" style="0" customWidth="1"/>
    <col min="2" max="2" width="21.25390625" style="0" customWidth="1"/>
    <col min="3" max="3" width="58.00390625" style="0" customWidth="1"/>
    <col min="4" max="4" width="11.25390625" style="0" customWidth="1"/>
    <col min="5" max="5" width="10.00390625" style="0" customWidth="1"/>
    <col min="6" max="7" width="10.625" style="0" bestFit="1" customWidth="1"/>
    <col min="8" max="8" width="11.125" style="0" customWidth="1"/>
  </cols>
  <sheetData>
    <row r="1" spans="3:4" ht="13.5" customHeight="1">
      <c r="C1" s="33"/>
      <c r="D1" s="33" t="s">
        <v>241</v>
      </c>
    </row>
    <row r="2" spans="3:4" ht="12.75" customHeight="1">
      <c r="C2" s="33"/>
      <c r="D2" s="33" t="s">
        <v>154</v>
      </c>
    </row>
    <row r="3" spans="3:4" ht="12.75">
      <c r="C3" s="33"/>
      <c r="D3" s="33" t="s">
        <v>253</v>
      </c>
    </row>
    <row r="4" spans="2:4" ht="12" customHeight="1">
      <c r="B4" s="3"/>
      <c r="C4" s="33"/>
      <c r="D4" s="33"/>
    </row>
    <row r="5" spans="2:8" ht="41.25" customHeight="1">
      <c r="B5" s="158" t="s">
        <v>21</v>
      </c>
      <c r="C5" s="158"/>
      <c r="D5" s="158"/>
      <c r="E5" s="15"/>
      <c r="F5" s="15"/>
      <c r="G5" s="51"/>
      <c r="H5" s="51"/>
    </row>
    <row r="6" spans="2:8" ht="9.75" customHeight="1">
      <c r="B6" s="4"/>
      <c r="C6" s="5"/>
      <c r="D6" s="72" t="s">
        <v>75</v>
      </c>
      <c r="E6" s="15"/>
      <c r="F6" s="15"/>
      <c r="G6" s="15"/>
      <c r="H6" s="15"/>
    </row>
    <row r="7" spans="2:8" ht="15" customHeight="1">
      <c r="B7" s="52" t="s">
        <v>71</v>
      </c>
      <c r="C7" s="53" t="s">
        <v>72</v>
      </c>
      <c r="D7" s="54"/>
      <c r="E7" s="15"/>
      <c r="F7" s="15"/>
      <c r="G7" s="15"/>
      <c r="H7" s="15"/>
    </row>
    <row r="8" spans="2:8" ht="20.25" customHeight="1" hidden="1">
      <c r="B8" s="1" t="s">
        <v>76</v>
      </c>
      <c r="C8" s="20" t="s">
        <v>155</v>
      </c>
      <c r="D8" s="24"/>
      <c r="E8" s="15"/>
      <c r="F8" s="15"/>
      <c r="G8" s="15"/>
      <c r="H8" s="15"/>
    </row>
    <row r="9" spans="2:8" ht="20.25" customHeight="1">
      <c r="B9" s="30" t="s">
        <v>156</v>
      </c>
      <c r="C9" s="34" t="s">
        <v>89</v>
      </c>
      <c r="D9" s="31">
        <f>D10+D19+D22+D35+D37+D13</f>
        <v>3161303</v>
      </c>
      <c r="E9" s="15"/>
      <c r="F9" s="15"/>
      <c r="G9" s="15"/>
      <c r="H9" s="15"/>
    </row>
    <row r="10" spans="2:8" ht="15" customHeight="1">
      <c r="B10" s="30" t="s">
        <v>156</v>
      </c>
      <c r="C10" s="34" t="s">
        <v>83</v>
      </c>
      <c r="D10" s="31">
        <f>D11</f>
        <v>435000</v>
      </c>
      <c r="E10" s="15"/>
      <c r="F10" s="15"/>
      <c r="G10" s="15"/>
      <c r="H10" s="15"/>
    </row>
    <row r="11" spans="2:8" ht="15" customHeight="1">
      <c r="B11" s="1" t="s">
        <v>11</v>
      </c>
      <c r="C11" s="55" t="s">
        <v>12</v>
      </c>
      <c r="D11" s="73">
        <f>D12</f>
        <v>435000</v>
      </c>
      <c r="E11" s="15"/>
      <c r="F11" s="15"/>
      <c r="G11" s="15"/>
      <c r="H11" s="15"/>
    </row>
    <row r="12" spans="2:8" ht="45.75" customHeight="1">
      <c r="B12" s="1" t="s">
        <v>8</v>
      </c>
      <c r="C12" s="20" t="s">
        <v>9</v>
      </c>
      <c r="D12" s="24">
        <v>435000</v>
      </c>
      <c r="E12" s="15"/>
      <c r="F12" s="15"/>
      <c r="G12" s="15"/>
      <c r="H12" s="15">
        <v>182</v>
      </c>
    </row>
    <row r="13" spans="2:8" ht="26.25" customHeight="1">
      <c r="B13" s="30" t="s">
        <v>10</v>
      </c>
      <c r="C13" s="34" t="s">
        <v>3</v>
      </c>
      <c r="D13" s="31">
        <f>D14</f>
        <v>1080500</v>
      </c>
      <c r="E13" s="15"/>
      <c r="F13" s="15"/>
      <c r="G13" s="15"/>
      <c r="H13" s="15"/>
    </row>
    <row r="14" spans="2:8" ht="26.25" customHeight="1">
      <c r="B14" s="30" t="s">
        <v>203</v>
      </c>
      <c r="C14" s="34" t="s">
        <v>205</v>
      </c>
      <c r="D14" s="31">
        <f>D15+D16+D17+D18</f>
        <v>1080500</v>
      </c>
      <c r="E14" s="15"/>
      <c r="F14" s="15"/>
      <c r="G14" s="15"/>
      <c r="H14" s="15"/>
    </row>
    <row r="15" spans="2:8" ht="45.75" customHeight="1">
      <c r="B15" s="1" t="s">
        <v>22</v>
      </c>
      <c r="C15" s="20" t="s">
        <v>4</v>
      </c>
      <c r="D15" s="24">
        <v>352600</v>
      </c>
      <c r="E15" s="15"/>
      <c r="F15" s="15"/>
      <c r="G15" s="15"/>
      <c r="H15" s="15"/>
    </row>
    <row r="16" spans="2:8" ht="57.75" customHeight="1">
      <c r="B16" s="1" t="s">
        <v>23</v>
      </c>
      <c r="C16" s="20" t="s">
        <v>5</v>
      </c>
      <c r="D16" s="24">
        <v>9600</v>
      </c>
      <c r="E16" s="15"/>
      <c r="F16" s="15"/>
      <c r="G16" s="15"/>
      <c r="H16" s="15"/>
    </row>
    <row r="17" spans="2:8" ht="45.75" customHeight="1">
      <c r="B17" s="1" t="s">
        <v>24</v>
      </c>
      <c r="C17" s="20" t="s">
        <v>6</v>
      </c>
      <c r="D17" s="24">
        <v>674300</v>
      </c>
      <c r="E17" s="15"/>
      <c r="F17" s="15"/>
      <c r="G17" s="15"/>
      <c r="H17" s="15"/>
    </row>
    <row r="18" spans="2:8" ht="45.75" customHeight="1">
      <c r="B18" s="1" t="s">
        <v>25</v>
      </c>
      <c r="C18" s="20" t="s">
        <v>7</v>
      </c>
      <c r="D18" s="24">
        <v>44000</v>
      </c>
      <c r="E18" s="15"/>
      <c r="F18" s="15"/>
      <c r="G18" s="15"/>
      <c r="H18" s="15"/>
    </row>
    <row r="19" spans="2:8" ht="14.25" customHeight="1">
      <c r="B19" s="30" t="s">
        <v>181</v>
      </c>
      <c r="C19" s="34" t="s">
        <v>84</v>
      </c>
      <c r="D19" s="31">
        <f>D20+D21</f>
        <v>402000</v>
      </c>
      <c r="E19" s="15"/>
      <c r="F19" s="15"/>
      <c r="G19" s="15"/>
      <c r="H19" s="15"/>
    </row>
    <row r="20" spans="2:8" s="58" customFormat="1" ht="21.75" customHeight="1">
      <c r="B20" s="1" t="s">
        <v>141</v>
      </c>
      <c r="C20" s="56" t="s">
        <v>73</v>
      </c>
      <c r="D20" s="27">
        <v>400000</v>
      </c>
      <c r="E20" s="57"/>
      <c r="F20" s="57"/>
      <c r="G20" s="57"/>
      <c r="H20" s="57"/>
    </row>
    <row r="21" spans="2:8" s="58" customFormat="1" ht="21.75" customHeight="1">
      <c r="B21" s="1" t="s">
        <v>85</v>
      </c>
      <c r="C21" s="55" t="s">
        <v>86</v>
      </c>
      <c r="D21" s="24">
        <v>2000</v>
      </c>
      <c r="E21" s="57"/>
      <c r="F21" s="57"/>
      <c r="G21" s="57"/>
      <c r="H21" s="57"/>
    </row>
    <row r="22" spans="2:8" ht="12.75" customHeight="1">
      <c r="B22" s="37" t="s">
        <v>182</v>
      </c>
      <c r="C22" s="133" t="s">
        <v>157</v>
      </c>
      <c r="D22" s="25">
        <f>D23+D27+D30</f>
        <v>1115903</v>
      </c>
      <c r="E22" s="15"/>
      <c r="F22" s="15"/>
      <c r="G22" s="15"/>
      <c r="H22" s="15"/>
    </row>
    <row r="23" spans="2:8" ht="12.75" customHeight="1">
      <c r="B23" s="36" t="s">
        <v>206</v>
      </c>
      <c r="C23" s="133" t="s">
        <v>88</v>
      </c>
      <c r="D23" s="25">
        <f>D24</f>
        <v>200000</v>
      </c>
      <c r="E23" s="15"/>
      <c r="F23" s="15"/>
      <c r="G23" s="15"/>
      <c r="H23" s="15"/>
    </row>
    <row r="24" spans="2:8" ht="6.75" customHeight="1">
      <c r="B24" s="159" t="s">
        <v>158</v>
      </c>
      <c r="C24" s="162" t="s">
        <v>238</v>
      </c>
      <c r="D24" s="165">
        <v>200000</v>
      </c>
      <c r="E24" s="15"/>
      <c r="F24" s="15"/>
      <c r="G24" s="15"/>
      <c r="H24" s="15"/>
    </row>
    <row r="25" spans="2:8" ht="13.5" customHeight="1">
      <c r="B25" s="160"/>
      <c r="C25" s="163"/>
      <c r="D25" s="166"/>
      <c r="E25" s="15">
        <v>500</v>
      </c>
      <c r="F25" s="15"/>
      <c r="G25" s="15"/>
      <c r="H25" s="15"/>
    </row>
    <row r="26" spans="2:8" ht="4.5" customHeight="1">
      <c r="B26" s="161"/>
      <c r="C26" s="164"/>
      <c r="D26" s="167"/>
      <c r="E26" s="15"/>
      <c r="F26" s="15"/>
      <c r="G26" s="15"/>
      <c r="H26" s="15"/>
    </row>
    <row r="27" spans="2:8" ht="14.25" customHeight="1">
      <c r="B27" s="30" t="s">
        <v>180</v>
      </c>
      <c r="C27" s="134" t="s">
        <v>144</v>
      </c>
      <c r="D27" s="42">
        <f>D28+D29</f>
        <v>583903</v>
      </c>
      <c r="E27" s="15"/>
      <c r="F27" s="15"/>
      <c r="G27" s="15"/>
      <c r="H27" s="15"/>
    </row>
    <row r="28" spans="2:8" ht="15" customHeight="1">
      <c r="B28" s="1" t="s">
        <v>92</v>
      </c>
      <c r="C28" s="59" t="s">
        <v>90</v>
      </c>
      <c r="D28" s="38">
        <v>33600</v>
      </c>
      <c r="E28" s="15"/>
      <c r="F28" s="15"/>
      <c r="G28" s="15"/>
      <c r="H28" s="15"/>
    </row>
    <row r="29" spans="2:8" ht="14.25" customHeight="1">
      <c r="B29" s="1" t="s">
        <v>93</v>
      </c>
      <c r="C29" s="59" t="s">
        <v>91</v>
      </c>
      <c r="D29" s="38">
        <v>550303</v>
      </c>
      <c r="E29" s="15"/>
      <c r="F29" s="15"/>
      <c r="G29" s="15"/>
      <c r="H29" s="15"/>
    </row>
    <row r="30" spans="2:8" ht="14.25" customHeight="1">
      <c r="B30" s="30" t="s">
        <v>183</v>
      </c>
      <c r="C30" s="135" t="s">
        <v>145</v>
      </c>
      <c r="D30" s="26">
        <f>D31+D34</f>
        <v>332000</v>
      </c>
      <c r="E30" s="15"/>
      <c r="F30" s="15"/>
      <c r="G30" s="15"/>
      <c r="H30" s="15"/>
    </row>
    <row r="31" spans="2:8" ht="10.5" customHeight="1">
      <c r="B31" s="159" t="s">
        <v>142</v>
      </c>
      <c r="C31" s="162" t="s">
        <v>226</v>
      </c>
      <c r="D31" s="168">
        <v>32000</v>
      </c>
      <c r="E31" s="15"/>
      <c r="F31" s="15"/>
      <c r="G31" s="15"/>
      <c r="H31" s="15"/>
    </row>
    <row r="32" spans="2:8" ht="9" customHeight="1">
      <c r="B32" s="160"/>
      <c r="C32" s="163"/>
      <c r="D32" s="169"/>
      <c r="E32" s="15"/>
      <c r="F32" s="15"/>
      <c r="G32" s="15"/>
      <c r="H32" s="15"/>
    </row>
    <row r="33" spans="2:8" ht="8.25" customHeight="1">
      <c r="B33" s="161"/>
      <c r="C33" s="164"/>
      <c r="D33" s="170"/>
      <c r="E33" s="15"/>
      <c r="F33" s="15"/>
      <c r="G33" s="15"/>
      <c r="H33" s="15"/>
    </row>
    <row r="34" spans="2:8" ht="27" customHeight="1">
      <c r="B34" s="1" t="s">
        <v>143</v>
      </c>
      <c r="C34" s="7" t="s">
        <v>227</v>
      </c>
      <c r="D34" s="60">
        <v>300000</v>
      </c>
      <c r="E34" s="15"/>
      <c r="F34" s="15"/>
      <c r="G34" s="15"/>
      <c r="H34" s="15"/>
    </row>
    <row r="35" spans="2:8" ht="18" customHeight="1">
      <c r="B35" s="30" t="s">
        <v>179</v>
      </c>
      <c r="C35" s="35" t="s">
        <v>160</v>
      </c>
      <c r="D35" s="61">
        <f>D36</f>
        <v>20000</v>
      </c>
      <c r="E35" s="15"/>
      <c r="F35" s="15"/>
      <c r="G35" s="15"/>
      <c r="H35" s="15"/>
    </row>
    <row r="36" spans="2:8" ht="45">
      <c r="B36" s="8" t="s">
        <v>81</v>
      </c>
      <c r="C36" s="32" t="s">
        <v>77</v>
      </c>
      <c r="D36" s="60">
        <v>20000</v>
      </c>
      <c r="E36" s="15"/>
      <c r="F36" s="15"/>
      <c r="G36" s="15"/>
      <c r="H36" s="15"/>
    </row>
    <row r="37" spans="2:8" ht="26.25" customHeight="1">
      <c r="B37" s="30" t="s">
        <v>178</v>
      </c>
      <c r="C37" s="35" t="s">
        <v>161</v>
      </c>
      <c r="D37" s="61">
        <f>D38+D39</f>
        <v>107900</v>
      </c>
      <c r="E37" s="62"/>
      <c r="F37" s="62"/>
      <c r="G37" s="62"/>
      <c r="H37" s="62"/>
    </row>
    <row r="38" spans="2:8" ht="46.5" customHeight="1">
      <c r="B38" s="50" t="s">
        <v>79</v>
      </c>
      <c r="C38" s="7" t="s">
        <v>236</v>
      </c>
      <c r="D38" s="24">
        <v>67900</v>
      </c>
      <c r="E38" s="16"/>
      <c r="F38" s="16"/>
      <c r="G38" s="16"/>
      <c r="H38" s="16"/>
    </row>
    <row r="39" spans="2:8" ht="44.25" customHeight="1">
      <c r="B39" s="8" t="s">
        <v>82</v>
      </c>
      <c r="C39" s="7" t="s">
        <v>237</v>
      </c>
      <c r="D39" s="24">
        <v>40000</v>
      </c>
      <c r="E39" s="16"/>
      <c r="F39" s="16"/>
      <c r="G39" s="16"/>
      <c r="H39" s="16"/>
    </row>
    <row r="40" spans="2:8" ht="19.5" customHeight="1">
      <c r="B40" s="30" t="s">
        <v>13</v>
      </c>
      <c r="C40" s="35" t="s">
        <v>14</v>
      </c>
      <c r="D40" s="31">
        <f>D41</f>
        <v>7241899.62</v>
      </c>
      <c r="E40" s="16"/>
      <c r="F40" s="16"/>
      <c r="G40" s="16"/>
      <c r="H40" s="16"/>
    </row>
    <row r="41" spans="2:8" ht="28.5" customHeight="1">
      <c r="B41" s="30" t="s">
        <v>177</v>
      </c>
      <c r="C41" s="66" t="s">
        <v>87</v>
      </c>
      <c r="D41" s="31">
        <f>D42+D44+D46+D57+D60</f>
        <v>7241899.62</v>
      </c>
      <c r="E41" s="16"/>
      <c r="F41" s="16"/>
      <c r="G41" s="16"/>
      <c r="H41" s="16"/>
    </row>
    <row r="42" spans="2:8" ht="27" customHeight="1">
      <c r="B42" s="30" t="s">
        <v>162</v>
      </c>
      <c r="C42" s="35" t="s">
        <v>146</v>
      </c>
      <c r="D42" s="31">
        <f>D43</f>
        <v>5602900</v>
      </c>
      <c r="E42" s="16"/>
      <c r="F42" s="16"/>
      <c r="G42" s="16"/>
      <c r="H42" s="16"/>
    </row>
    <row r="43" spans="2:8" ht="22.5" customHeight="1">
      <c r="B43" s="1" t="s">
        <v>151</v>
      </c>
      <c r="C43" s="7" t="s">
        <v>220</v>
      </c>
      <c r="D43" s="27">
        <v>5602900</v>
      </c>
      <c r="E43" s="62"/>
      <c r="F43" s="62"/>
      <c r="G43" s="62"/>
      <c r="H43" s="63"/>
    </row>
    <row r="44" spans="2:8" ht="24" customHeight="1">
      <c r="B44" s="43" t="s">
        <v>175</v>
      </c>
      <c r="C44" s="66" t="s">
        <v>228</v>
      </c>
      <c r="D44" s="67">
        <f>D45</f>
        <v>662200</v>
      </c>
      <c r="E44" s="62"/>
      <c r="F44" s="62"/>
      <c r="G44" s="62"/>
      <c r="H44" s="63"/>
    </row>
    <row r="45" spans="2:8" ht="19.5" customHeight="1">
      <c r="B45" s="10" t="s">
        <v>176</v>
      </c>
      <c r="C45" s="64" t="s">
        <v>233</v>
      </c>
      <c r="D45" s="65">
        <v>662200</v>
      </c>
      <c r="E45" s="62"/>
      <c r="F45" s="62"/>
      <c r="G45" s="62"/>
      <c r="H45" s="63"/>
    </row>
    <row r="46" spans="2:8" ht="22.5" customHeight="1">
      <c r="B46" s="43" t="s">
        <v>163</v>
      </c>
      <c r="C46" s="66" t="s">
        <v>147</v>
      </c>
      <c r="D46" s="67">
        <f>D47+D48+D49</f>
        <v>276399.62</v>
      </c>
      <c r="E46" s="62"/>
      <c r="F46" s="62"/>
      <c r="G46" s="62"/>
      <c r="H46" s="63"/>
    </row>
    <row r="47" spans="2:8" ht="22.5" customHeight="1">
      <c r="B47" s="1" t="s">
        <v>149</v>
      </c>
      <c r="C47" s="21" t="s">
        <v>229</v>
      </c>
      <c r="D47" s="65">
        <v>40500</v>
      </c>
      <c r="E47" s="62"/>
      <c r="F47" s="62"/>
      <c r="G47" s="62"/>
      <c r="H47" s="63"/>
    </row>
    <row r="48" spans="2:8" ht="22.5" customHeight="1">
      <c r="B48" s="9" t="s">
        <v>148</v>
      </c>
      <c r="C48" s="21" t="s">
        <v>230</v>
      </c>
      <c r="D48" s="65">
        <v>178300</v>
      </c>
      <c r="E48" s="62"/>
      <c r="F48" s="62"/>
      <c r="G48" s="62"/>
      <c r="H48" s="63"/>
    </row>
    <row r="49" spans="2:8" ht="24" customHeight="1">
      <c r="B49" s="10" t="s">
        <v>150</v>
      </c>
      <c r="C49" s="21" t="s">
        <v>231</v>
      </c>
      <c r="D49" s="27">
        <v>57599.62</v>
      </c>
      <c r="E49" s="16"/>
      <c r="F49" s="16"/>
      <c r="G49" s="16"/>
      <c r="H49" s="16"/>
    </row>
    <row r="50" spans="2:8" ht="24.75" customHeight="1" hidden="1">
      <c r="B50" s="1" t="s">
        <v>164</v>
      </c>
      <c r="C50" s="22" t="s">
        <v>165</v>
      </c>
      <c r="D50" s="27"/>
      <c r="E50" s="16"/>
      <c r="F50" s="16"/>
      <c r="G50" s="16"/>
      <c r="H50" s="16"/>
    </row>
    <row r="51" spans="2:8" ht="24" customHeight="1" hidden="1">
      <c r="B51" s="1" t="s">
        <v>166</v>
      </c>
      <c r="C51" s="14" t="s">
        <v>167</v>
      </c>
      <c r="D51" s="28">
        <v>0</v>
      </c>
      <c r="E51" s="16"/>
      <c r="F51" s="16"/>
      <c r="G51" s="16"/>
      <c r="H51" s="16"/>
    </row>
    <row r="52" spans="2:8" ht="0.75" customHeight="1" hidden="1">
      <c r="B52" s="1" t="s">
        <v>80</v>
      </c>
      <c r="C52" s="14" t="s">
        <v>78</v>
      </c>
      <c r="D52" s="28">
        <v>0</v>
      </c>
      <c r="E52" s="16"/>
      <c r="F52" s="16"/>
      <c r="G52" s="16"/>
      <c r="H52" s="16"/>
    </row>
    <row r="53" spans="2:8" ht="21" customHeight="1" hidden="1">
      <c r="B53" s="1" t="s">
        <v>168</v>
      </c>
      <c r="C53" s="68" t="s">
        <v>169</v>
      </c>
      <c r="D53" s="12">
        <f>D54+D55+D56</f>
        <v>0</v>
      </c>
      <c r="E53" s="16"/>
      <c r="F53" s="16"/>
      <c r="G53" s="16"/>
      <c r="H53" s="16"/>
    </row>
    <row r="54" spans="2:8" ht="22.5" hidden="1">
      <c r="B54" s="1" t="s">
        <v>170</v>
      </c>
      <c r="C54" s="7" t="s">
        <v>171</v>
      </c>
      <c r="D54" s="12">
        <v>0</v>
      </c>
      <c r="E54" s="16"/>
      <c r="F54" s="16"/>
      <c r="G54" s="16"/>
      <c r="H54" s="16"/>
    </row>
    <row r="55" spans="2:8" ht="0.75" customHeight="1" hidden="1">
      <c r="B55" s="1" t="s">
        <v>172</v>
      </c>
      <c r="C55" s="69" t="s">
        <v>173</v>
      </c>
      <c r="D55" s="12"/>
      <c r="E55" s="16"/>
      <c r="F55" s="16"/>
      <c r="G55" s="16"/>
      <c r="H55" s="16"/>
    </row>
    <row r="56" spans="2:8" ht="12.75" hidden="1">
      <c r="B56" s="1" t="s">
        <v>174</v>
      </c>
      <c r="C56" s="69"/>
      <c r="D56" s="12">
        <v>0</v>
      </c>
      <c r="E56" s="16"/>
      <c r="F56" s="16"/>
      <c r="G56" s="16"/>
      <c r="H56" s="16"/>
    </row>
    <row r="57" spans="2:8" ht="12.75">
      <c r="B57" s="30" t="s">
        <v>216</v>
      </c>
      <c r="C57" s="35" t="s">
        <v>217</v>
      </c>
      <c r="D57" s="31">
        <f>D59+D58</f>
        <v>620400</v>
      </c>
      <c r="E57" s="16"/>
      <c r="F57" s="16"/>
      <c r="G57" s="16"/>
      <c r="H57" s="16"/>
    </row>
    <row r="58" spans="2:8" ht="45">
      <c r="B58" s="1" t="s">
        <v>243</v>
      </c>
      <c r="C58" s="7" t="s">
        <v>244</v>
      </c>
      <c r="D58" s="73">
        <v>133700</v>
      </c>
      <c r="E58" s="16"/>
      <c r="F58" s="16"/>
      <c r="G58" s="16"/>
      <c r="H58" s="16"/>
    </row>
    <row r="59" spans="2:8" ht="22.5">
      <c r="B59" s="1" t="s">
        <v>80</v>
      </c>
      <c r="C59" s="69" t="s">
        <v>232</v>
      </c>
      <c r="D59" s="27">
        <v>486700</v>
      </c>
      <c r="E59" s="16"/>
      <c r="F59" s="16"/>
      <c r="G59" s="16"/>
      <c r="H59" s="16"/>
    </row>
    <row r="60" spans="2:8" ht="33.75">
      <c r="B60" s="1" t="s">
        <v>245</v>
      </c>
      <c r="C60" s="69" t="s">
        <v>246</v>
      </c>
      <c r="D60" s="27">
        <v>80000</v>
      </c>
      <c r="E60" s="16"/>
      <c r="F60" s="16"/>
      <c r="G60" s="16"/>
      <c r="H60" s="16"/>
    </row>
    <row r="61" spans="2:8" ht="12.75">
      <c r="B61" s="1"/>
      <c r="C61" s="23" t="s">
        <v>74</v>
      </c>
      <c r="D61" s="29">
        <f>D9+D40</f>
        <v>10403202.620000001</v>
      </c>
      <c r="E61" s="17"/>
      <c r="F61" s="17"/>
      <c r="G61" s="17"/>
      <c r="H61" s="18"/>
    </row>
    <row r="62" spans="2:8" ht="15">
      <c r="B62" s="11"/>
      <c r="E62" s="16"/>
      <c r="F62" s="16"/>
      <c r="G62" s="16"/>
      <c r="H62" s="16"/>
    </row>
    <row r="63" spans="5:8" ht="12.75">
      <c r="E63" s="70"/>
      <c r="F63" s="19"/>
      <c r="G63" s="19"/>
      <c r="H63" s="19"/>
    </row>
    <row r="64" spans="3:8" ht="12.75">
      <c r="C64" s="13"/>
      <c r="E64" s="2"/>
      <c r="F64" s="2"/>
      <c r="G64" s="2"/>
      <c r="H64" s="2"/>
    </row>
    <row r="70" ht="12.75">
      <c r="C70" s="6"/>
    </row>
    <row r="71" ht="12.75">
      <c r="C71" s="6"/>
    </row>
    <row r="72" ht="12.75">
      <c r="C72" s="6"/>
    </row>
    <row r="73" ht="12.75">
      <c r="C73" s="6"/>
    </row>
  </sheetData>
  <sheetProtection/>
  <mergeCells count="7">
    <mergeCell ref="B5:D5"/>
    <mergeCell ref="B31:B33"/>
    <mergeCell ref="C31:C33"/>
    <mergeCell ref="C24:C26"/>
    <mergeCell ref="B24:B26"/>
    <mergeCell ref="D24:D26"/>
    <mergeCell ref="D31:D33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1"/>
  <sheetViews>
    <sheetView workbookViewId="0" topLeftCell="A1">
      <selection activeCell="G11" sqref="G11"/>
    </sheetView>
  </sheetViews>
  <sheetFormatPr defaultColWidth="9.00390625" defaultRowHeight="12.75"/>
  <cols>
    <col min="1" max="1" width="2.875" style="75" customWidth="1"/>
    <col min="2" max="2" width="10.375" style="88" customWidth="1"/>
    <col min="3" max="3" width="12.375" style="89" customWidth="1"/>
    <col min="4" max="4" width="52.75390625" style="89" customWidth="1"/>
    <col min="5" max="5" width="20.25390625" style="90" customWidth="1"/>
    <col min="6" max="16384" width="10.375" style="75" customWidth="1"/>
  </cols>
  <sheetData>
    <row r="1" spans="2:5" ht="41.25" customHeight="1">
      <c r="B1" s="171"/>
      <c r="C1" s="171"/>
      <c r="D1" s="171"/>
      <c r="E1" s="126" t="s">
        <v>254</v>
      </c>
    </row>
    <row r="2" spans="2:5" ht="42" customHeight="1">
      <c r="B2" s="172" t="s">
        <v>26</v>
      </c>
      <c r="C2" s="172"/>
      <c r="D2" s="172"/>
      <c r="E2" s="172"/>
    </row>
    <row r="3" spans="2:5" ht="15.75" customHeight="1">
      <c r="B3" s="76"/>
      <c r="C3" s="76"/>
      <c r="D3" s="76"/>
      <c r="E3" s="74" t="s">
        <v>107</v>
      </c>
    </row>
    <row r="4" spans="2:5" ht="38.25">
      <c r="B4" s="77" t="s">
        <v>95</v>
      </c>
      <c r="C4" s="78" t="s">
        <v>96</v>
      </c>
      <c r="D4" s="78" t="s">
        <v>97</v>
      </c>
      <c r="E4" s="79" t="s">
        <v>45</v>
      </c>
    </row>
    <row r="5" spans="2:5" ht="12.75">
      <c r="B5" s="77" t="s">
        <v>27</v>
      </c>
      <c r="C5" s="78" t="s">
        <v>28</v>
      </c>
      <c r="D5" s="78" t="s">
        <v>29</v>
      </c>
      <c r="E5" s="79" t="s">
        <v>30</v>
      </c>
    </row>
    <row r="6" spans="2:5" ht="25.5">
      <c r="B6" s="77" t="s">
        <v>31</v>
      </c>
      <c r="C6" s="127"/>
      <c r="D6" s="80" t="s">
        <v>199</v>
      </c>
      <c r="E6" s="108">
        <f>E7+E9</f>
        <v>50000</v>
      </c>
    </row>
    <row r="7" spans="2:5" ht="38.25">
      <c r="B7" s="82" t="s">
        <v>159</v>
      </c>
      <c r="C7" s="128"/>
      <c r="D7" s="83" t="s">
        <v>102</v>
      </c>
      <c r="E7" s="109">
        <f>E8</f>
        <v>45000</v>
      </c>
    </row>
    <row r="8" spans="2:5" ht="25.5">
      <c r="B8" s="82"/>
      <c r="C8" s="129">
        <v>200</v>
      </c>
      <c r="D8" s="83" t="s">
        <v>20</v>
      </c>
      <c r="E8" s="109">
        <v>45000</v>
      </c>
    </row>
    <row r="9" spans="2:5" ht="25.5">
      <c r="B9" s="82" t="s">
        <v>195</v>
      </c>
      <c r="C9" s="129"/>
      <c r="D9" s="83" t="s">
        <v>196</v>
      </c>
      <c r="E9" s="109">
        <f>E10</f>
        <v>5000</v>
      </c>
    </row>
    <row r="10" spans="2:5" ht="25.5">
      <c r="B10" s="82"/>
      <c r="C10" s="129">
        <v>200</v>
      </c>
      <c r="D10" s="83" t="s">
        <v>20</v>
      </c>
      <c r="E10" s="109">
        <v>5000</v>
      </c>
    </row>
    <row r="11" spans="2:5" ht="51">
      <c r="B11" s="77" t="s">
        <v>36</v>
      </c>
      <c r="C11" s="129"/>
      <c r="D11" s="85" t="s">
        <v>207</v>
      </c>
      <c r="E11" s="110">
        <f>E12+E14+E16+E18</f>
        <v>2073400</v>
      </c>
    </row>
    <row r="12" spans="2:5" ht="25.5">
      <c r="B12" s="82" t="s">
        <v>103</v>
      </c>
      <c r="C12" s="129"/>
      <c r="D12" s="136" t="s">
        <v>104</v>
      </c>
      <c r="E12" s="111">
        <f>E13</f>
        <v>200000</v>
      </c>
    </row>
    <row r="13" spans="2:5" ht="25.5">
      <c r="B13" s="82"/>
      <c r="C13" s="129">
        <v>200</v>
      </c>
      <c r="D13" s="83" t="s">
        <v>20</v>
      </c>
      <c r="E13" s="111">
        <v>200000</v>
      </c>
    </row>
    <row r="14" spans="2:5" ht="25.5">
      <c r="B14" s="82" t="s">
        <v>105</v>
      </c>
      <c r="C14" s="129"/>
      <c r="D14" s="83" t="s">
        <v>106</v>
      </c>
      <c r="E14" s="111">
        <f>E15</f>
        <v>880500</v>
      </c>
    </row>
    <row r="15" spans="2:5" ht="25.5">
      <c r="B15" s="82"/>
      <c r="C15" s="129">
        <v>200</v>
      </c>
      <c r="D15" s="83" t="s">
        <v>20</v>
      </c>
      <c r="E15" s="111">
        <v>880500</v>
      </c>
    </row>
    <row r="16" spans="2:5" ht="38.25">
      <c r="B16" s="82" t="s">
        <v>0</v>
      </c>
      <c r="C16" s="129"/>
      <c r="D16" s="83" t="s">
        <v>2</v>
      </c>
      <c r="E16" s="111">
        <f>E17</f>
        <v>662200</v>
      </c>
    </row>
    <row r="17" spans="2:5" ht="25.5">
      <c r="B17" s="82"/>
      <c r="C17" s="129">
        <v>200</v>
      </c>
      <c r="D17" s="83" t="s">
        <v>20</v>
      </c>
      <c r="E17" s="111">
        <v>662200</v>
      </c>
    </row>
    <row r="18" spans="2:5" ht="25.5">
      <c r="B18" s="82" t="s">
        <v>218</v>
      </c>
      <c r="C18" s="129"/>
      <c r="D18" s="136" t="s">
        <v>221</v>
      </c>
      <c r="E18" s="111">
        <f>E19</f>
        <v>330700</v>
      </c>
    </row>
    <row r="19" spans="2:5" ht="25.5">
      <c r="B19" s="82"/>
      <c r="C19" s="129">
        <v>200</v>
      </c>
      <c r="D19" s="83" t="s">
        <v>20</v>
      </c>
      <c r="E19" s="111">
        <v>330700</v>
      </c>
    </row>
    <row r="20" spans="2:5" ht="38.25">
      <c r="B20" s="77" t="s">
        <v>37</v>
      </c>
      <c r="C20" s="129"/>
      <c r="D20" s="80" t="s">
        <v>108</v>
      </c>
      <c r="E20" s="110">
        <f>E21+E24+E29</f>
        <v>1091814</v>
      </c>
    </row>
    <row r="21" spans="2:5" ht="12.75">
      <c r="B21" s="77" t="s">
        <v>38</v>
      </c>
      <c r="C21" s="130"/>
      <c r="D21" s="80" t="s">
        <v>109</v>
      </c>
      <c r="E21" s="110">
        <f>E22</f>
        <v>50000</v>
      </c>
    </row>
    <row r="22" spans="2:5" ht="12.75">
      <c r="B22" s="82" t="s">
        <v>39</v>
      </c>
      <c r="C22" s="129"/>
      <c r="D22" s="83" t="s">
        <v>122</v>
      </c>
      <c r="E22" s="111">
        <f>E23</f>
        <v>50000</v>
      </c>
    </row>
    <row r="23" spans="2:5" ht="25.5">
      <c r="B23" s="82"/>
      <c r="C23" s="129">
        <v>200</v>
      </c>
      <c r="D23" s="83" t="s">
        <v>20</v>
      </c>
      <c r="E23" s="111">
        <v>50000</v>
      </c>
    </row>
    <row r="24" spans="2:5" ht="12.75">
      <c r="B24" s="77" t="s">
        <v>40</v>
      </c>
      <c r="C24" s="130"/>
      <c r="D24" s="80" t="s">
        <v>110</v>
      </c>
      <c r="E24" s="110">
        <f>E25+E27</f>
        <v>527414</v>
      </c>
    </row>
    <row r="25" spans="2:5" ht="25.5">
      <c r="B25" s="82" t="s">
        <v>111</v>
      </c>
      <c r="C25" s="129"/>
      <c r="D25" s="83" t="s">
        <v>43</v>
      </c>
      <c r="E25" s="111">
        <f>E26</f>
        <v>500000</v>
      </c>
    </row>
    <row r="26" spans="2:5" ht="25.5">
      <c r="B26" s="82"/>
      <c r="C26" s="129">
        <v>400</v>
      </c>
      <c r="D26" s="83" t="s">
        <v>44</v>
      </c>
      <c r="E26" s="111">
        <v>500000</v>
      </c>
    </row>
    <row r="27" spans="2:5" ht="12.75">
      <c r="B27" s="82" t="s">
        <v>251</v>
      </c>
      <c r="C27" s="129"/>
      <c r="D27" s="83" t="s">
        <v>252</v>
      </c>
      <c r="E27" s="111">
        <f>E28</f>
        <v>27414</v>
      </c>
    </row>
    <row r="28" spans="2:5" ht="25.5">
      <c r="B28" s="82"/>
      <c r="C28" s="129">
        <v>200</v>
      </c>
      <c r="D28" s="83" t="s">
        <v>20</v>
      </c>
      <c r="E28" s="111">
        <v>27414</v>
      </c>
    </row>
    <row r="29" spans="2:5" ht="12.75">
      <c r="B29" s="77" t="s">
        <v>41</v>
      </c>
      <c r="C29" s="130"/>
      <c r="D29" s="80" t="s">
        <v>112</v>
      </c>
      <c r="E29" s="110">
        <f>E30</f>
        <v>514400</v>
      </c>
    </row>
    <row r="30" spans="2:5" ht="12.75">
      <c r="B30" s="82" t="s">
        <v>113</v>
      </c>
      <c r="C30" s="129"/>
      <c r="D30" s="83" t="s">
        <v>50</v>
      </c>
      <c r="E30" s="111">
        <f>E31</f>
        <v>514400</v>
      </c>
    </row>
    <row r="31" spans="2:5" ht="25.5">
      <c r="B31" s="82"/>
      <c r="C31" s="129">
        <v>200</v>
      </c>
      <c r="D31" s="83" t="s">
        <v>20</v>
      </c>
      <c r="E31" s="111">
        <v>514400</v>
      </c>
    </row>
    <row r="32" spans="2:5" ht="25.5">
      <c r="B32" s="77" t="s">
        <v>42</v>
      </c>
      <c r="C32" s="129"/>
      <c r="D32" s="80" t="s">
        <v>51</v>
      </c>
      <c r="E32" s="110">
        <f>E33</f>
        <v>2701727</v>
      </c>
    </row>
    <row r="33" spans="2:5" ht="25.5">
      <c r="B33" s="82" t="s">
        <v>52</v>
      </c>
      <c r="C33" s="129"/>
      <c r="D33" s="83" t="s">
        <v>32</v>
      </c>
      <c r="E33" s="111">
        <f>E34</f>
        <v>2701727</v>
      </c>
    </row>
    <row r="34" spans="2:5" ht="25.5">
      <c r="B34" s="82"/>
      <c r="C34" s="129">
        <v>600</v>
      </c>
      <c r="D34" s="83" t="s">
        <v>33</v>
      </c>
      <c r="E34" s="111">
        <v>2701727</v>
      </c>
    </row>
    <row r="35" spans="2:5" s="86" customFormat="1" ht="18" customHeight="1">
      <c r="B35" s="77" t="s">
        <v>46</v>
      </c>
      <c r="C35" s="131"/>
      <c r="D35" s="85" t="s">
        <v>47</v>
      </c>
      <c r="E35" s="112">
        <f>E36+E63</f>
        <v>4486261.619999999</v>
      </c>
    </row>
    <row r="36" spans="2:5" ht="21" customHeight="1">
      <c r="B36" s="77" t="s">
        <v>48</v>
      </c>
      <c r="C36" s="130"/>
      <c r="D36" s="80" t="s">
        <v>49</v>
      </c>
      <c r="E36" s="108">
        <f>E37+E47+E39+E49+E51+E56+E58+E60+E54+E45</f>
        <v>4347850.6</v>
      </c>
    </row>
    <row r="37" spans="2:5" ht="14.25" customHeight="1">
      <c r="B37" s="82" t="s">
        <v>19</v>
      </c>
      <c r="C37" s="129"/>
      <c r="D37" s="83" t="s">
        <v>100</v>
      </c>
      <c r="E37" s="109">
        <f>E38</f>
        <v>608436</v>
      </c>
    </row>
    <row r="38" spans="2:5" ht="38.25">
      <c r="B38" s="82"/>
      <c r="C38" s="129">
        <v>100</v>
      </c>
      <c r="D38" s="83" t="s">
        <v>35</v>
      </c>
      <c r="E38" s="109">
        <v>608436</v>
      </c>
    </row>
    <row r="39" spans="2:5" ht="25.5">
      <c r="B39" s="82" t="s">
        <v>54</v>
      </c>
      <c r="C39" s="129"/>
      <c r="D39" s="83" t="s">
        <v>34</v>
      </c>
      <c r="E39" s="109">
        <f>E40+E41+E42+E43</f>
        <v>3306214</v>
      </c>
    </row>
    <row r="40" spans="2:5" ht="38.25">
      <c r="B40" s="82"/>
      <c r="C40" s="129">
        <v>100</v>
      </c>
      <c r="D40" s="83" t="s">
        <v>35</v>
      </c>
      <c r="E40" s="109">
        <v>2925272</v>
      </c>
    </row>
    <row r="41" spans="2:5" ht="25.5">
      <c r="B41" s="82"/>
      <c r="C41" s="129">
        <v>200</v>
      </c>
      <c r="D41" s="83" t="s">
        <v>20</v>
      </c>
      <c r="E41" s="109">
        <v>171942</v>
      </c>
    </row>
    <row r="42" spans="2:5" ht="12.75">
      <c r="B42" s="82"/>
      <c r="C42" s="129">
        <v>800</v>
      </c>
      <c r="D42" s="83" t="s">
        <v>116</v>
      </c>
      <c r="E42" s="109">
        <v>53000</v>
      </c>
    </row>
    <row r="43" spans="2:5" ht="25.5">
      <c r="B43" s="82" t="s">
        <v>234</v>
      </c>
      <c r="C43" s="129"/>
      <c r="D43" s="83" t="s">
        <v>235</v>
      </c>
      <c r="E43" s="109">
        <f>E44</f>
        <v>156000</v>
      </c>
    </row>
    <row r="44" spans="2:5" ht="25.5">
      <c r="B44" s="82"/>
      <c r="C44" s="129">
        <v>200</v>
      </c>
      <c r="D44" s="83" t="s">
        <v>20</v>
      </c>
      <c r="E44" s="109">
        <v>156000</v>
      </c>
    </row>
    <row r="45" spans="2:5" ht="25.5">
      <c r="B45" s="82" t="s">
        <v>249</v>
      </c>
      <c r="C45" s="129"/>
      <c r="D45" s="83" t="s">
        <v>250</v>
      </c>
      <c r="E45" s="109">
        <f>E46</f>
        <v>133700</v>
      </c>
    </row>
    <row r="46" spans="2:5" ht="25.5">
      <c r="B46" s="82"/>
      <c r="C46" s="129">
        <v>200</v>
      </c>
      <c r="D46" s="83" t="s">
        <v>20</v>
      </c>
      <c r="E46" s="109">
        <v>133700</v>
      </c>
    </row>
    <row r="47" spans="2:5" ht="25.5">
      <c r="B47" s="82" t="s">
        <v>55</v>
      </c>
      <c r="C47" s="129"/>
      <c r="D47" s="83" t="s">
        <v>114</v>
      </c>
      <c r="E47" s="109">
        <f>E48</f>
        <v>43747</v>
      </c>
    </row>
    <row r="48" spans="2:5" ht="38.25">
      <c r="B48" s="82"/>
      <c r="C48" s="129">
        <v>100</v>
      </c>
      <c r="D48" s="83" t="s">
        <v>35</v>
      </c>
      <c r="E48" s="109">
        <v>43747</v>
      </c>
    </row>
    <row r="49" spans="2:5" ht="25.5">
      <c r="B49" s="82" t="s">
        <v>197</v>
      </c>
      <c r="C49" s="129"/>
      <c r="D49" s="83" t="s">
        <v>139</v>
      </c>
      <c r="E49" s="109">
        <f>E50</f>
        <v>2077.6</v>
      </c>
    </row>
    <row r="50" spans="2:5" ht="25.5">
      <c r="B50" s="82"/>
      <c r="C50" s="129">
        <v>200</v>
      </c>
      <c r="D50" s="83" t="s">
        <v>20</v>
      </c>
      <c r="E50" s="109">
        <v>2077.6</v>
      </c>
    </row>
    <row r="51" spans="2:5" ht="12.75">
      <c r="B51" s="82" t="s">
        <v>198</v>
      </c>
      <c r="C51" s="129"/>
      <c r="D51" s="83" t="s">
        <v>15</v>
      </c>
      <c r="E51" s="109">
        <f>E52+E53</f>
        <v>40500</v>
      </c>
    </row>
    <row r="52" spans="2:5" ht="38.25">
      <c r="B52" s="82"/>
      <c r="C52" s="129">
        <v>100</v>
      </c>
      <c r="D52" s="83" t="s">
        <v>35</v>
      </c>
      <c r="E52" s="109">
        <v>6250</v>
      </c>
    </row>
    <row r="53" spans="2:5" ht="25.5">
      <c r="B53" s="82"/>
      <c r="C53" s="129">
        <v>200</v>
      </c>
      <c r="D53" s="83" t="s">
        <v>56</v>
      </c>
      <c r="E53" s="109">
        <v>34250</v>
      </c>
    </row>
    <row r="54" spans="2:5" ht="12.75">
      <c r="B54" s="82" t="s">
        <v>239</v>
      </c>
      <c r="C54" s="129"/>
      <c r="D54" s="83" t="s">
        <v>225</v>
      </c>
      <c r="E54" s="109">
        <f>E55</f>
        <v>7841</v>
      </c>
    </row>
    <row r="55" spans="2:5" ht="38.25">
      <c r="B55" s="82"/>
      <c r="C55" s="129">
        <v>500</v>
      </c>
      <c r="D55" s="83" t="s">
        <v>224</v>
      </c>
      <c r="E55" s="109">
        <v>7841</v>
      </c>
    </row>
    <row r="56" spans="2:5" ht="12.75">
      <c r="B56" s="82" t="s">
        <v>240</v>
      </c>
      <c r="C56" s="129"/>
      <c r="D56" s="83" t="s">
        <v>137</v>
      </c>
      <c r="E56" s="109">
        <f>E57</f>
        <v>17035</v>
      </c>
    </row>
    <row r="57" spans="2:5" ht="25.5">
      <c r="B57" s="82"/>
      <c r="C57" s="129">
        <v>500</v>
      </c>
      <c r="D57" s="83" t="s">
        <v>223</v>
      </c>
      <c r="E57" s="109">
        <v>17035</v>
      </c>
    </row>
    <row r="58" spans="2:5" ht="12.75">
      <c r="B58" s="82" t="s">
        <v>202</v>
      </c>
      <c r="C58" s="129"/>
      <c r="D58" s="83" t="s">
        <v>63</v>
      </c>
      <c r="E58" s="109">
        <f>E59</f>
        <v>10000</v>
      </c>
    </row>
    <row r="59" spans="2:5" ht="12.75">
      <c r="B59" s="82"/>
      <c r="C59" s="129">
        <v>800</v>
      </c>
      <c r="D59" s="83" t="s">
        <v>116</v>
      </c>
      <c r="E59" s="109">
        <v>10000</v>
      </c>
    </row>
    <row r="60" spans="2:5" ht="12.75">
      <c r="B60" s="82" t="s">
        <v>200</v>
      </c>
      <c r="C60" s="129"/>
      <c r="D60" s="83" t="s">
        <v>59</v>
      </c>
      <c r="E60" s="109">
        <f>E61+E62</f>
        <v>178300</v>
      </c>
    </row>
    <row r="61" spans="2:5" ht="38.25">
      <c r="B61" s="82"/>
      <c r="C61" s="129">
        <v>100</v>
      </c>
      <c r="D61" s="83" t="s">
        <v>35</v>
      </c>
      <c r="E61" s="109">
        <v>148496</v>
      </c>
    </row>
    <row r="62" spans="2:5" ht="25.5">
      <c r="B62" s="82"/>
      <c r="C62" s="129">
        <v>200</v>
      </c>
      <c r="D62" s="83" t="s">
        <v>20</v>
      </c>
      <c r="E62" s="109">
        <v>29804</v>
      </c>
    </row>
    <row r="63" spans="2:5" ht="38.25">
      <c r="B63" s="77" t="s">
        <v>57</v>
      </c>
      <c r="C63" s="130"/>
      <c r="D63" s="80" t="s">
        <v>58</v>
      </c>
      <c r="E63" s="108">
        <f>E68+E64+E66</f>
        <v>138411.02000000002</v>
      </c>
    </row>
    <row r="64" spans="2:5" ht="25.5">
      <c r="B64" s="82" t="s">
        <v>201</v>
      </c>
      <c r="C64" s="129"/>
      <c r="D64" s="83" t="s">
        <v>53</v>
      </c>
      <c r="E64" s="109">
        <f>E65</f>
        <v>20000</v>
      </c>
    </row>
    <row r="65" spans="2:5" ht="12.75">
      <c r="B65" s="82"/>
      <c r="C65" s="129">
        <v>800</v>
      </c>
      <c r="D65" s="83" t="s">
        <v>116</v>
      </c>
      <c r="E65" s="109">
        <v>20000</v>
      </c>
    </row>
    <row r="66" spans="2:5" ht="51">
      <c r="B66" s="82" t="s">
        <v>247</v>
      </c>
      <c r="C66" s="129"/>
      <c r="D66" s="83" t="s">
        <v>248</v>
      </c>
      <c r="E66" s="109">
        <f>E67</f>
        <v>62889</v>
      </c>
    </row>
    <row r="67" spans="2:5" ht="12.75">
      <c r="B67" s="82"/>
      <c r="C67" s="129">
        <v>500</v>
      </c>
      <c r="D67" s="83" t="s">
        <v>217</v>
      </c>
      <c r="E67" s="109">
        <v>62889</v>
      </c>
    </row>
    <row r="68" spans="2:5" ht="63.75">
      <c r="B68" s="82" t="s">
        <v>60</v>
      </c>
      <c r="C68" s="129"/>
      <c r="D68" s="83" t="s">
        <v>61</v>
      </c>
      <c r="E68" s="109">
        <f>E69+E70</f>
        <v>55522.020000000004</v>
      </c>
    </row>
    <row r="69" spans="2:5" ht="38.25">
      <c r="B69" s="82"/>
      <c r="C69" s="129">
        <v>100</v>
      </c>
      <c r="D69" s="83" t="s">
        <v>35</v>
      </c>
      <c r="E69" s="109">
        <v>32522.02</v>
      </c>
    </row>
    <row r="70" spans="2:5" ht="12.75">
      <c r="B70" s="82"/>
      <c r="C70" s="129">
        <v>300</v>
      </c>
      <c r="D70" s="83" t="s">
        <v>219</v>
      </c>
      <c r="E70" s="109">
        <v>23000</v>
      </c>
    </row>
    <row r="71" spans="2:5" ht="12.75">
      <c r="B71" s="87"/>
      <c r="C71" s="132"/>
      <c r="D71" s="85" t="s">
        <v>62</v>
      </c>
      <c r="E71" s="113">
        <f>E6+E11+E20+E32+E35</f>
        <v>10403202.62</v>
      </c>
    </row>
  </sheetData>
  <mergeCells count="2">
    <mergeCell ref="B1:D1"/>
    <mergeCell ref="B2:E2"/>
  </mergeCells>
  <printOptions/>
  <pageMargins left="0.19" right="0.27" top="0.17" bottom="0.1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2" sqref="A2:F2"/>
    </sheetView>
  </sheetViews>
  <sheetFormatPr defaultColWidth="10.125" defaultRowHeight="12.75"/>
  <cols>
    <col min="1" max="1" width="5.25390625" style="107" customWidth="1"/>
    <col min="2" max="2" width="7.625" style="107" customWidth="1"/>
    <col min="3" max="3" width="12.25390625" style="107" customWidth="1"/>
    <col min="4" max="4" width="7.875" style="107" customWidth="1"/>
    <col min="5" max="5" width="52.375" style="93" customWidth="1"/>
    <col min="6" max="6" width="15.625" style="93" customWidth="1"/>
    <col min="7" max="7" width="11.875" style="93" bestFit="1" customWidth="1"/>
    <col min="8" max="16384" width="10.125" style="93" customWidth="1"/>
  </cols>
  <sheetData>
    <row r="1" spans="1:6" ht="50.25" customHeight="1">
      <c r="A1" s="91"/>
      <c r="B1" s="91"/>
      <c r="C1" s="91"/>
      <c r="D1" s="91"/>
      <c r="E1" s="92"/>
      <c r="F1" s="126" t="s">
        <v>255</v>
      </c>
    </row>
    <row r="2" spans="1:6" ht="18.75" customHeight="1">
      <c r="A2" s="173" t="s">
        <v>204</v>
      </c>
      <c r="B2" s="173"/>
      <c r="C2" s="173"/>
      <c r="D2" s="173"/>
      <c r="E2" s="173"/>
      <c r="F2" s="173"/>
    </row>
    <row r="3" spans="1:6" ht="11.25" customHeight="1">
      <c r="A3" s="94"/>
      <c r="B3" s="94"/>
      <c r="C3" s="94"/>
      <c r="D3" s="94"/>
      <c r="E3" s="94"/>
      <c r="F3" s="94"/>
    </row>
    <row r="4" spans="1:6" ht="12.75">
      <c r="A4" s="95"/>
      <c r="B4" s="95"/>
      <c r="C4" s="95"/>
      <c r="D4" s="95"/>
      <c r="E4" s="96"/>
      <c r="F4" s="74" t="s">
        <v>107</v>
      </c>
    </row>
    <row r="5" spans="1:6" ht="31.5" customHeight="1">
      <c r="A5" s="174" t="s">
        <v>64</v>
      </c>
      <c r="B5" s="174" t="s">
        <v>94</v>
      </c>
      <c r="C5" s="176" t="s">
        <v>95</v>
      </c>
      <c r="D5" s="178" t="s">
        <v>96</v>
      </c>
      <c r="E5" s="178" t="s">
        <v>97</v>
      </c>
      <c r="F5" s="180" t="s">
        <v>45</v>
      </c>
    </row>
    <row r="6" spans="1:6" ht="30" customHeight="1">
      <c r="A6" s="175"/>
      <c r="B6" s="175"/>
      <c r="C6" s="177"/>
      <c r="D6" s="179"/>
      <c r="E6" s="179"/>
      <c r="F6" s="181"/>
    </row>
    <row r="7" spans="1:6" s="98" customFormat="1" ht="11.25" customHeight="1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</row>
    <row r="8" spans="1:6" s="102" customFormat="1" ht="33.75" customHeight="1">
      <c r="A8" s="99" t="s">
        <v>1</v>
      </c>
      <c r="B8" s="116" t="s">
        <v>140</v>
      </c>
      <c r="C8" s="116" t="s">
        <v>65</v>
      </c>
      <c r="D8" s="117"/>
      <c r="E8" s="100" t="s">
        <v>130</v>
      </c>
      <c r="F8" s="101"/>
    </row>
    <row r="9" spans="1:6" ht="12.75">
      <c r="A9" s="103"/>
      <c r="B9" s="116" t="s">
        <v>98</v>
      </c>
      <c r="C9" s="118" t="s">
        <v>65</v>
      </c>
      <c r="D9" s="119"/>
      <c r="E9" s="104" t="s">
        <v>66</v>
      </c>
      <c r="F9" s="142">
        <f>F10+F33</f>
        <v>4062103.6</v>
      </c>
    </row>
    <row r="10" spans="1:6" ht="12.75">
      <c r="A10" s="103"/>
      <c r="B10" s="118"/>
      <c r="C10" s="116" t="s">
        <v>46</v>
      </c>
      <c r="D10" s="119"/>
      <c r="E10" s="85" t="s">
        <v>47</v>
      </c>
      <c r="F10" s="142">
        <f>F11+F31+F25</f>
        <v>3951603.6</v>
      </c>
    </row>
    <row r="11" spans="1:6" ht="25.5">
      <c r="A11" s="103"/>
      <c r="B11" s="118"/>
      <c r="C11" s="116" t="s">
        <v>48</v>
      </c>
      <c r="D11" s="119"/>
      <c r="E11" s="80" t="s">
        <v>49</v>
      </c>
      <c r="F11" s="142">
        <f>F12+F15</f>
        <v>3916727.6</v>
      </c>
    </row>
    <row r="12" spans="1:6" ht="25.5">
      <c r="A12" s="103"/>
      <c r="B12" s="118" t="s">
        <v>99</v>
      </c>
      <c r="C12" s="118" t="s">
        <v>65</v>
      </c>
      <c r="D12" s="119"/>
      <c r="E12" s="105" t="s">
        <v>131</v>
      </c>
      <c r="F12" s="143">
        <f>F13</f>
        <v>608436</v>
      </c>
    </row>
    <row r="13" spans="1:6" ht="15.75" customHeight="1">
      <c r="A13" s="103"/>
      <c r="B13" s="118"/>
      <c r="C13" s="118" t="s">
        <v>19</v>
      </c>
      <c r="D13" s="120"/>
      <c r="E13" s="83" t="s">
        <v>100</v>
      </c>
      <c r="F13" s="143">
        <f>F14</f>
        <v>608436</v>
      </c>
    </row>
    <row r="14" spans="1:6" ht="42.75" customHeight="1">
      <c r="A14" s="103"/>
      <c r="B14" s="118"/>
      <c r="C14" s="118"/>
      <c r="D14" s="120">
        <v>100</v>
      </c>
      <c r="E14" s="83" t="s">
        <v>35</v>
      </c>
      <c r="F14" s="143">
        <v>608436</v>
      </c>
    </row>
    <row r="15" spans="1:6" ht="22.5" customHeight="1">
      <c r="A15" s="99" t="s">
        <v>1</v>
      </c>
      <c r="B15" s="118"/>
      <c r="C15" s="123"/>
      <c r="D15" s="121"/>
      <c r="E15" s="85" t="s">
        <v>138</v>
      </c>
      <c r="F15" s="144">
        <f>F17+F23</f>
        <v>3308291.6</v>
      </c>
    </row>
    <row r="16" spans="1:6" ht="42" customHeight="1">
      <c r="A16" s="99"/>
      <c r="B16" s="116" t="s">
        <v>115</v>
      </c>
      <c r="C16" s="123"/>
      <c r="D16" s="121"/>
      <c r="E16" s="85" t="s">
        <v>212</v>
      </c>
      <c r="F16" s="144">
        <f>F17</f>
        <v>3306214</v>
      </c>
    </row>
    <row r="17" spans="1:6" ht="27.75" customHeight="1">
      <c r="A17" s="103"/>
      <c r="B17" s="118"/>
      <c r="C17" s="122" t="s">
        <v>54</v>
      </c>
      <c r="D17" s="120"/>
      <c r="E17" s="83" t="s">
        <v>132</v>
      </c>
      <c r="F17" s="145">
        <f>F18+F19+F20+F21</f>
        <v>3306214</v>
      </c>
    </row>
    <row r="18" spans="1:6" ht="38.25">
      <c r="A18" s="103"/>
      <c r="B18" s="118"/>
      <c r="C18" s="122"/>
      <c r="D18" s="120">
        <v>100</v>
      </c>
      <c r="E18" s="83" t="s">
        <v>35</v>
      </c>
      <c r="F18" s="145">
        <v>2925272</v>
      </c>
    </row>
    <row r="19" spans="1:6" ht="25.5">
      <c r="A19" s="103"/>
      <c r="B19" s="118"/>
      <c r="C19" s="122"/>
      <c r="D19" s="120">
        <v>200</v>
      </c>
      <c r="E19" s="83" t="s">
        <v>20</v>
      </c>
      <c r="F19" s="145">
        <v>171942</v>
      </c>
    </row>
    <row r="20" spans="1:6" ht="12.75">
      <c r="A20" s="103"/>
      <c r="B20" s="118"/>
      <c r="C20" s="122"/>
      <c r="D20" s="120">
        <v>800</v>
      </c>
      <c r="E20" s="114" t="s">
        <v>116</v>
      </c>
      <c r="F20" s="145">
        <v>53000</v>
      </c>
    </row>
    <row r="21" spans="1:6" ht="25.5">
      <c r="A21" s="103"/>
      <c r="B21" s="118"/>
      <c r="C21" s="122" t="s">
        <v>234</v>
      </c>
      <c r="D21" s="120"/>
      <c r="E21" s="114" t="s">
        <v>235</v>
      </c>
      <c r="F21" s="145">
        <f>F22</f>
        <v>156000</v>
      </c>
    </row>
    <row r="22" spans="1:6" ht="25.5">
      <c r="A22" s="103"/>
      <c r="B22" s="118"/>
      <c r="C22" s="122"/>
      <c r="D22" s="120">
        <v>200</v>
      </c>
      <c r="E22" s="83" t="s">
        <v>20</v>
      </c>
      <c r="F22" s="145">
        <v>156000</v>
      </c>
    </row>
    <row r="23" spans="1:6" ht="25.5">
      <c r="A23" s="103"/>
      <c r="B23" s="118" t="s">
        <v>115</v>
      </c>
      <c r="C23" s="122" t="s">
        <v>197</v>
      </c>
      <c r="D23" s="120"/>
      <c r="E23" s="114" t="s">
        <v>139</v>
      </c>
      <c r="F23" s="146">
        <f>F24</f>
        <v>2077.6</v>
      </c>
    </row>
    <row r="24" spans="1:6" ht="25.5">
      <c r="A24" s="103"/>
      <c r="B24" s="118"/>
      <c r="C24" s="122"/>
      <c r="D24" s="120">
        <v>200</v>
      </c>
      <c r="E24" s="83" t="s">
        <v>20</v>
      </c>
      <c r="F24" s="145">
        <v>2077.6</v>
      </c>
    </row>
    <row r="25" spans="1:6" ht="38.25">
      <c r="A25" s="99"/>
      <c r="B25" s="148" t="s">
        <v>184</v>
      </c>
      <c r="C25" s="123"/>
      <c r="D25" s="149"/>
      <c r="E25" s="150" t="s">
        <v>214</v>
      </c>
      <c r="F25" s="147">
        <f>F28+F26</f>
        <v>24876</v>
      </c>
    </row>
    <row r="26" spans="1:6" ht="12.75">
      <c r="A26" s="99"/>
      <c r="B26" s="148"/>
      <c r="C26" s="82" t="s">
        <v>239</v>
      </c>
      <c r="D26" s="129"/>
      <c r="E26" s="83" t="s">
        <v>225</v>
      </c>
      <c r="F26" s="145">
        <f>F27</f>
        <v>7841</v>
      </c>
    </row>
    <row r="27" spans="1:6" ht="38.25">
      <c r="A27" s="99"/>
      <c r="B27" s="148"/>
      <c r="C27" s="82"/>
      <c r="D27" s="129">
        <v>500</v>
      </c>
      <c r="E27" s="83" t="s">
        <v>224</v>
      </c>
      <c r="F27" s="145">
        <v>7841</v>
      </c>
    </row>
    <row r="28" spans="1:6" ht="24" customHeight="1">
      <c r="A28" s="103"/>
      <c r="B28" s="118"/>
      <c r="C28" s="122" t="s">
        <v>240</v>
      </c>
      <c r="D28" s="120"/>
      <c r="E28" s="141" t="s">
        <v>137</v>
      </c>
      <c r="F28" s="145">
        <f>F29</f>
        <v>17035</v>
      </c>
    </row>
    <row r="29" spans="1:6" ht="19.5" customHeight="1">
      <c r="A29" s="103"/>
      <c r="B29" s="118"/>
      <c r="C29" s="122"/>
      <c r="D29" s="120">
        <v>500</v>
      </c>
      <c r="E29" s="114" t="s">
        <v>117</v>
      </c>
      <c r="F29" s="145">
        <v>17035</v>
      </c>
    </row>
    <row r="30" spans="1:6" ht="19.5" customHeight="1">
      <c r="A30" s="99"/>
      <c r="B30" s="148" t="s">
        <v>185</v>
      </c>
      <c r="C30" s="123"/>
      <c r="D30" s="149"/>
      <c r="E30" s="150" t="s">
        <v>215</v>
      </c>
      <c r="F30" s="147">
        <f>F31</f>
        <v>10000</v>
      </c>
    </row>
    <row r="31" spans="1:6" ht="18.75" customHeight="1">
      <c r="A31" s="103"/>
      <c r="B31" s="118"/>
      <c r="C31" s="122" t="s">
        <v>202</v>
      </c>
      <c r="D31" s="120"/>
      <c r="E31" s="114" t="s">
        <v>186</v>
      </c>
      <c r="F31" s="145">
        <f>F32</f>
        <v>10000</v>
      </c>
    </row>
    <row r="32" spans="1:6" ht="21" customHeight="1">
      <c r="A32" s="103"/>
      <c r="B32" s="118"/>
      <c r="C32" s="122"/>
      <c r="D32" s="120">
        <v>800</v>
      </c>
      <c r="E32" s="114" t="s">
        <v>116</v>
      </c>
      <c r="F32" s="145">
        <v>10000</v>
      </c>
    </row>
    <row r="33" spans="1:6" ht="23.25" customHeight="1">
      <c r="A33" s="103"/>
      <c r="B33" s="116" t="s">
        <v>118</v>
      </c>
      <c r="C33" s="123"/>
      <c r="D33" s="121"/>
      <c r="E33" s="115" t="s">
        <v>119</v>
      </c>
      <c r="F33" s="147">
        <f>F34+F39+F42</f>
        <v>110500</v>
      </c>
    </row>
    <row r="34" spans="1:6" ht="27.75" customHeight="1">
      <c r="A34" s="103"/>
      <c r="B34" s="116"/>
      <c r="C34" s="123" t="s">
        <v>31</v>
      </c>
      <c r="D34" s="120"/>
      <c r="E34" s="80" t="s">
        <v>199</v>
      </c>
      <c r="F34" s="147">
        <f>F35+F37</f>
        <v>50000</v>
      </c>
    </row>
    <row r="35" spans="1:6" ht="39.75" customHeight="1">
      <c r="A35" s="103"/>
      <c r="B35" s="116"/>
      <c r="C35" s="122" t="s">
        <v>159</v>
      </c>
      <c r="D35" s="120"/>
      <c r="E35" s="83" t="s">
        <v>102</v>
      </c>
      <c r="F35" s="145">
        <f>F36</f>
        <v>45000</v>
      </c>
    </row>
    <row r="36" spans="1:6" ht="28.5" customHeight="1">
      <c r="A36" s="103"/>
      <c r="B36" s="116"/>
      <c r="C36" s="123"/>
      <c r="D36" s="120">
        <v>200</v>
      </c>
      <c r="E36" s="83" t="s">
        <v>20</v>
      </c>
      <c r="F36" s="145">
        <v>45000</v>
      </c>
    </row>
    <row r="37" spans="1:6" ht="28.5" customHeight="1">
      <c r="A37" s="103"/>
      <c r="B37" s="116"/>
      <c r="C37" s="82" t="s">
        <v>195</v>
      </c>
      <c r="D37" s="84"/>
      <c r="E37" s="83" t="s">
        <v>196</v>
      </c>
      <c r="F37" s="145">
        <f>F38</f>
        <v>5000</v>
      </c>
    </row>
    <row r="38" spans="1:6" ht="28.5" customHeight="1">
      <c r="A38" s="103"/>
      <c r="B38" s="116"/>
      <c r="C38" s="82"/>
      <c r="D38" s="81">
        <v>200</v>
      </c>
      <c r="E38" s="83" t="s">
        <v>20</v>
      </c>
      <c r="F38" s="145">
        <v>5000</v>
      </c>
    </row>
    <row r="39" spans="1:6" ht="21.75" customHeight="1">
      <c r="A39" s="103"/>
      <c r="B39" s="118"/>
      <c r="C39" s="122" t="s">
        <v>198</v>
      </c>
      <c r="D39" s="120"/>
      <c r="E39" s="83" t="s">
        <v>15</v>
      </c>
      <c r="F39" s="145">
        <f>F40+F41</f>
        <v>40500</v>
      </c>
    </row>
    <row r="40" spans="1:6" ht="28.5" customHeight="1">
      <c r="A40" s="103"/>
      <c r="B40" s="118"/>
      <c r="C40" s="122"/>
      <c r="D40" s="120">
        <v>100</v>
      </c>
      <c r="E40" s="83" t="s">
        <v>35</v>
      </c>
      <c r="F40" s="145">
        <v>6250</v>
      </c>
    </row>
    <row r="41" spans="1:6" ht="28.5" customHeight="1">
      <c r="A41" s="103"/>
      <c r="B41" s="118"/>
      <c r="C41" s="122"/>
      <c r="D41" s="120">
        <v>200</v>
      </c>
      <c r="E41" s="83" t="s">
        <v>20</v>
      </c>
      <c r="F41" s="145">
        <v>34250</v>
      </c>
    </row>
    <row r="42" spans="1:6" ht="28.5" customHeight="1">
      <c r="A42" s="103"/>
      <c r="B42" s="118"/>
      <c r="C42" s="123" t="s">
        <v>57</v>
      </c>
      <c r="D42" s="121"/>
      <c r="E42" s="80" t="s">
        <v>58</v>
      </c>
      <c r="F42" s="147">
        <f>F43</f>
        <v>20000</v>
      </c>
    </row>
    <row r="43" spans="1:6" ht="28.5" customHeight="1">
      <c r="A43" s="103"/>
      <c r="B43" s="118"/>
      <c r="C43" s="122" t="s">
        <v>201</v>
      </c>
      <c r="D43" s="120"/>
      <c r="E43" s="114" t="s">
        <v>53</v>
      </c>
      <c r="F43" s="145">
        <f>F44</f>
        <v>20000</v>
      </c>
    </row>
    <row r="44" spans="1:6" ht="16.5" customHeight="1">
      <c r="A44" s="103"/>
      <c r="B44" s="118"/>
      <c r="C44" s="122"/>
      <c r="D44" s="120">
        <v>800</v>
      </c>
      <c r="E44" s="83" t="s">
        <v>116</v>
      </c>
      <c r="F44" s="145">
        <v>20000</v>
      </c>
    </row>
    <row r="45" spans="1:6" ht="21" customHeight="1">
      <c r="A45" s="103"/>
      <c r="B45" s="116" t="s">
        <v>16</v>
      </c>
      <c r="C45" s="123"/>
      <c r="D45" s="120"/>
      <c r="E45" s="80" t="s">
        <v>133</v>
      </c>
      <c r="F45" s="108">
        <f>F46</f>
        <v>178300</v>
      </c>
    </row>
    <row r="46" spans="1:6" ht="21" customHeight="1">
      <c r="A46" s="103"/>
      <c r="B46" s="118" t="s">
        <v>17</v>
      </c>
      <c r="C46" s="123"/>
      <c r="D46" s="120"/>
      <c r="E46" s="83" t="s">
        <v>18</v>
      </c>
      <c r="F46" s="109">
        <f>F47</f>
        <v>178300</v>
      </c>
    </row>
    <row r="47" spans="1:6" ht="19.5" customHeight="1">
      <c r="A47" s="103"/>
      <c r="B47" s="118"/>
      <c r="C47" s="122" t="s">
        <v>200</v>
      </c>
      <c r="D47" s="120"/>
      <c r="E47" s="83" t="s">
        <v>59</v>
      </c>
      <c r="F47" s="109">
        <f>F48+F49</f>
        <v>178300</v>
      </c>
    </row>
    <row r="48" spans="1:6" ht="28.5" customHeight="1">
      <c r="A48" s="99"/>
      <c r="B48" s="116"/>
      <c r="C48" s="123"/>
      <c r="D48" s="120">
        <v>100</v>
      </c>
      <c r="E48" s="83" t="s">
        <v>35</v>
      </c>
      <c r="F48" s="109">
        <v>148496</v>
      </c>
    </row>
    <row r="49" spans="1:6" ht="28.5" customHeight="1">
      <c r="A49" s="99"/>
      <c r="B49" s="116"/>
      <c r="C49" s="123"/>
      <c r="D49" s="120">
        <v>200</v>
      </c>
      <c r="E49" s="83" t="s">
        <v>20</v>
      </c>
      <c r="F49" s="109">
        <v>29804</v>
      </c>
    </row>
    <row r="50" spans="1:6" ht="18.75" customHeight="1">
      <c r="A50" s="99"/>
      <c r="B50" s="116" t="s">
        <v>120</v>
      </c>
      <c r="C50" s="123"/>
      <c r="D50" s="120"/>
      <c r="E50" s="106" t="s">
        <v>69</v>
      </c>
      <c r="F50" s="108">
        <f>F51</f>
        <v>2207100</v>
      </c>
    </row>
    <row r="51" spans="1:6" ht="21" customHeight="1">
      <c r="A51" s="99"/>
      <c r="B51" s="118" t="s">
        <v>121</v>
      </c>
      <c r="C51" s="122"/>
      <c r="D51" s="120"/>
      <c r="E51" s="114" t="s">
        <v>123</v>
      </c>
      <c r="F51" s="109">
        <f>F52+F61</f>
        <v>2207100</v>
      </c>
    </row>
    <row r="52" spans="1:6" ht="54" customHeight="1">
      <c r="A52" s="99"/>
      <c r="B52" s="116"/>
      <c r="C52" s="123" t="s">
        <v>36</v>
      </c>
      <c r="D52" s="120"/>
      <c r="E52" s="85" t="s">
        <v>207</v>
      </c>
      <c r="F52" s="108">
        <f>F53+F55+F57+F59</f>
        <v>2073400</v>
      </c>
    </row>
    <row r="53" spans="1:6" ht="28.5" customHeight="1">
      <c r="A53" s="99"/>
      <c r="B53" s="116"/>
      <c r="C53" s="122" t="s">
        <v>103</v>
      </c>
      <c r="D53" s="120"/>
      <c r="E53" s="136" t="s">
        <v>104</v>
      </c>
      <c r="F53" s="109">
        <f>F54</f>
        <v>200000</v>
      </c>
    </row>
    <row r="54" spans="1:6" ht="25.5">
      <c r="A54" s="103"/>
      <c r="B54" s="116"/>
      <c r="C54" s="122"/>
      <c r="D54" s="120">
        <v>200</v>
      </c>
      <c r="E54" s="83" t="s">
        <v>20</v>
      </c>
      <c r="F54" s="109">
        <v>200000</v>
      </c>
    </row>
    <row r="55" spans="1:6" ht="25.5">
      <c r="A55" s="103"/>
      <c r="B55" s="124"/>
      <c r="C55" s="122" t="s">
        <v>105</v>
      </c>
      <c r="D55" s="120"/>
      <c r="E55" s="83" t="s">
        <v>106</v>
      </c>
      <c r="F55" s="109">
        <f>F56</f>
        <v>880500</v>
      </c>
    </row>
    <row r="56" spans="1:6" ht="25.5">
      <c r="A56" s="103"/>
      <c r="B56" s="118"/>
      <c r="C56" s="122"/>
      <c r="D56" s="120">
        <v>200</v>
      </c>
      <c r="E56" s="83" t="s">
        <v>20</v>
      </c>
      <c r="F56" s="109">
        <v>880500</v>
      </c>
    </row>
    <row r="57" spans="1:6" ht="38.25">
      <c r="A57" s="103"/>
      <c r="B57" s="118"/>
      <c r="C57" s="122" t="s">
        <v>0</v>
      </c>
      <c r="D57" s="120"/>
      <c r="E57" s="83" t="s">
        <v>2</v>
      </c>
      <c r="F57" s="109">
        <f>F58</f>
        <v>662200</v>
      </c>
    </row>
    <row r="58" spans="1:6" ht="29.25" customHeight="1">
      <c r="A58" s="99"/>
      <c r="B58" s="118"/>
      <c r="C58" s="122"/>
      <c r="D58" s="120">
        <v>200</v>
      </c>
      <c r="E58" s="83" t="s">
        <v>20</v>
      </c>
      <c r="F58" s="109">
        <v>662200</v>
      </c>
    </row>
    <row r="59" spans="1:6" ht="29.25" customHeight="1">
      <c r="A59" s="99"/>
      <c r="B59" s="118"/>
      <c r="C59" s="122" t="s">
        <v>218</v>
      </c>
      <c r="D59" s="120"/>
      <c r="E59" s="83" t="s">
        <v>222</v>
      </c>
      <c r="F59" s="109">
        <f>F60</f>
        <v>330700</v>
      </c>
    </row>
    <row r="60" spans="1:6" ht="29.25" customHeight="1">
      <c r="A60" s="99"/>
      <c r="B60" s="118"/>
      <c r="C60" s="122"/>
      <c r="D60" s="120">
        <v>200</v>
      </c>
      <c r="E60" s="83" t="s">
        <v>20</v>
      </c>
      <c r="F60" s="109">
        <v>330700</v>
      </c>
    </row>
    <row r="61" spans="1:6" ht="29.25" customHeight="1">
      <c r="A61" s="99"/>
      <c r="B61" s="118"/>
      <c r="C61" s="82" t="s">
        <v>249</v>
      </c>
      <c r="D61" s="129"/>
      <c r="E61" s="83" t="s">
        <v>250</v>
      </c>
      <c r="F61" s="109">
        <f>F62</f>
        <v>133700</v>
      </c>
    </row>
    <row r="62" spans="1:6" ht="29.25" customHeight="1">
      <c r="A62" s="99"/>
      <c r="B62" s="118"/>
      <c r="C62" s="82"/>
      <c r="D62" s="129">
        <v>200</v>
      </c>
      <c r="E62" s="83" t="s">
        <v>20</v>
      </c>
      <c r="F62" s="109">
        <v>133700</v>
      </c>
    </row>
    <row r="63" spans="1:6" ht="12.75">
      <c r="A63" s="103"/>
      <c r="B63" s="116" t="s">
        <v>124</v>
      </c>
      <c r="C63" s="125"/>
      <c r="D63" s="121"/>
      <c r="E63" s="80" t="s">
        <v>70</v>
      </c>
      <c r="F63" s="112">
        <f>F64</f>
        <v>1091814</v>
      </c>
    </row>
    <row r="64" spans="1:6" ht="38.25">
      <c r="A64" s="103"/>
      <c r="B64" s="116" t="s">
        <v>124</v>
      </c>
      <c r="C64" s="125" t="s">
        <v>37</v>
      </c>
      <c r="D64" s="121"/>
      <c r="E64" s="80" t="s">
        <v>108</v>
      </c>
      <c r="F64" s="112">
        <f>F65+F68+F73</f>
        <v>1091814</v>
      </c>
    </row>
    <row r="65" spans="1:6" ht="27.75" customHeight="1">
      <c r="A65" s="103"/>
      <c r="B65" s="118" t="s">
        <v>125</v>
      </c>
      <c r="C65" s="123" t="s">
        <v>38</v>
      </c>
      <c r="D65" s="121"/>
      <c r="E65" s="80" t="s">
        <v>109</v>
      </c>
      <c r="F65" s="108">
        <f>F66</f>
        <v>50000</v>
      </c>
    </row>
    <row r="66" spans="1:6" ht="20.25" customHeight="1">
      <c r="A66" s="103"/>
      <c r="B66" s="116"/>
      <c r="C66" s="122" t="s">
        <v>39</v>
      </c>
      <c r="D66" s="120"/>
      <c r="E66" s="83" t="s">
        <v>122</v>
      </c>
      <c r="F66" s="137">
        <f>F67</f>
        <v>50000</v>
      </c>
    </row>
    <row r="67" spans="1:6" ht="25.5">
      <c r="A67" s="103"/>
      <c r="B67" s="118"/>
      <c r="C67" s="122"/>
      <c r="D67" s="120">
        <v>200</v>
      </c>
      <c r="E67" s="83" t="s">
        <v>20</v>
      </c>
      <c r="F67" s="111">
        <v>50000</v>
      </c>
    </row>
    <row r="68" spans="1:6" ht="12.75">
      <c r="A68" s="103"/>
      <c r="B68" s="118" t="s">
        <v>126</v>
      </c>
      <c r="C68" s="123" t="s">
        <v>40</v>
      </c>
      <c r="D68" s="121"/>
      <c r="E68" s="80" t="s">
        <v>110</v>
      </c>
      <c r="F68" s="110">
        <f>F69+F71</f>
        <v>527414</v>
      </c>
    </row>
    <row r="69" spans="1:6" ht="29.25" customHeight="1">
      <c r="A69" s="103"/>
      <c r="B69" s="118"/>
      <c r="C69" s="122" t="s">
        <v>111</v>
      </c>
      <c r="D69" s="120"/>
      <c r="E69" s="83" t="s">
        <v>43</v>
      </c>
      <c r="F69" s="111">
        <f>F70</f>
        <v>500000</v>
      </c>
    </row>
    <row r="70" spans="1:6" ht="25.5">
      <c r="A70" s="103"/>
      <c r="B70" s="118"/>
      <c r="C70" s="122"/>
      <c r="D70" s="120">
        <v>400</v>
      </c>
      <c r="E70" s="83" t="s">
        <v>44</v>
      </c>
      <c r="F70" s="111">
        <v>500000</v>
      </c>
    </row>
    <row r="71" spans="1:6" ht="12.75">
      <c r="A71" s="103"/>
      <c r="B71" s="118"/>
      <c r="C71" s="122" t="s">
        <v>111</v>
      </c>
      <c r="D71" s="120"/>
      <c r="E71" s="83" t="s">
        <v>252</v>
      </c>
      <c r="F71" s="111">
        <f>F72</f>
        <v>27414</v>
      </c>
    </row>
    <row r="72" spans="1:6" ht="25.5">
      <c r="A72" s="103"/>
      <c r="B72" s="118"/>
      <c r="C72" s="122"/>
      <c r="D72" s="120">
        <v>200</v>
      </c>
      <c r="E72" s="83" t="s">
        <v>20</v>
      </c>
      <c r="F72" s="111">
        <v>27414</v>
      </c>
    </row>
    <row r="73" spans="1:6" ht="12.75">
      <c r="A73" s="103"/>
      <c r="B73" s="118" t="s">
        <v>127</v>
      </c>
      <c r="C73" s="123" t="s">
        <v>41</v>
      </c>
      <c r="D73" s="121"/>
      <c r="E73" s="80" t="s">
        <v>112</v>
      </c>
      <c r="F73" s="110">
        <f>F74</f>
        <v>514400</v>
      </c>
    </row>
    <row r="74" spans="1:6" ht="16.5" customHeight="1">
      <c r="A74" s="103"/>
      <c r="B74" s="116"/>
      <c r="C74" s="122" t="s">
        <v>113</v>
      </c>
      <c r="D74" s="120"/>
      <c r="E74" s="83" t="s">
        <v>50</v>
      </c>
      <c r="F74" s="109">
        <f>F75</f>
        <v>514400</v>
      </c>
    </row>
    <row r="75" spans="1:6" ht="28.5" customHeight="1">
      <c r="A75" s="103"/>
      <c r="B75" s="116"/>
      <c r="C75" s="122"/>
      <c r="D75" s="120">
        <v>200</v>
      </c>
      <c r="E75" s="83" t="s">
        <v>20</v>
      </c>
      <c r="F75" s="109">
        <v>514400</v>
      </c>
    </row>
    <row r="76" spans="1:6" ht="12.75">
      <c r="A76" s="103"/>
      <c r="B76" s="116" t="s">
        <v>128</v>
      </c>
      <c r="C76" s="123"/>
      <c r="D76" s="121"/>
      <c r="E76" s="100" t="s">
        <v>67</v>
      </c>
      <c r="F76" s="108">
        <f>F77</f>
        <v>2701727</v>
      </c>
    </row>
    <row r="77" spans="1:6" ht="30.75" customHeight="1">
      <c r="A77" s="103"/>
      <c r="B77" s="118" t="s">
        <v>129</v>
      </c>
      <c r="C77" s="123" t="s">
        <v>42</v>
      </c>
      <c r="D77" s="120"/>
      <c r="E77" s="80" t="s">
        <v>51</v>
      </c>
      <c r="F77" s="109">
        <f>F78</f>
        <v>2701727</v>
      </c>
    </row>
    <row r="78" spans="1:6" ht="28.5" customHeight="1">
      <c r="A78" s="103"/>
      <c r="B78" s="118"/>
      <c r="C78" s="122" t="s">
        <v>52</v>
      </c>
      <c r="D78" s="120"/>
      <c r="E78" s="83" t="s">
        <v>32</v>
      </c>
      <c r="F78" s="109">
        <f>F79</f>
        <v>2701727</v>
      </c>
    </row>
    <row r="79" spans="1:6" ht="28.5" customHeight="1">
      <c r="A79" s="103"/>
      <c r="B79" s="118"/>
      <c r="C79" s="122"/>
      <c r="D79" s="120">
        <v>600</v>
      </c>
      <c r="E79" s="83" t="s">
        <v>33</v>
      </c>
      <c r="F79" s="111">
        <v>2701727</v>
      </c>
    </row>
    <row r="80" spans="1:6" ht="16.5" customHeight="1">
      <c r="A80" s="99"/>
      <c r="B80" s="116" t="s">
        <v>134</v>
      </c>
      <c r="C80" s="123"/>
      <c r="D80" s="121"/>
      <c r="E80" s="80" t="s">
        <v>68</v>
      </c>
      <c r="F80" s="110">
        <f>F81</f>
        <v>118411.02</v>
      </c>
    </row>
    <row r="81" spans="1:6" ht="44.25" customHeight="1">
      <c r="A81" s="99"/>
      <c r="B81" s="116"/>
      <c r="C81" s="123" t="s">
        <v>57</v>
      </c>
      <c r="D81" s="121"/>
      <c r="E81" s="80" t="s">
        <v>58</v>
      </c>
      <c r="F81" s="110">
        <f>F82+F85</f>
        <v>118411.02</v>
      </c>
    </row>
    <row r="82" spans="1:6" ht="63.75">
      <c r="A82" s="103"/>
      <c r="B82" s="118" t="s">
        <v>135</v>
      </c>
      <c r="C82" s="122" t="s">
        <v>60</v>
      </c>
      <c r="D82" s="120"/>
      <c r="E82" s="83" t="s">
        <v>61</v>
      </c>
      <c r="F82" s="111">
        <f>F83+F84</f>
        <v>55522.020000000004</v>
      </c>
    </row>
    <row r="83" spans="1:6" ht="38.25">
      <c r="A83" s="103"/>
      <c r="B83" s="118"/>
      <c r="C83" s="122"/>
      <c r="D83" s="120">
        <v>100</v>
      </c>
      <c r="E83" s="83" t="s">
        <v>35</v>
      </c>
      <c r="F83" s="111">
        <v>32522.02</v>
      </c>
    </row>
    <row r="84" spans="1:6" ht="12.75">
      <c r="A84" s="103"/>
      <c r="B84" s="118"/>
      <c r="C84" s="122"/>
      <c r="D84" s="120">
        <v>300</v>
      </c>
      <c r="E84" s="83" t="s">
        <v>219</v>
      </c>
      <c r="F84" s="111">
        <v>23000</v>
      </c>
    </row>
    <row r="85" spans="1:6" ht="51">
      <c r="A85" s="155"/>
      <c r="B85" s="152"/>
      <c r="C85" s="122" t="s">
        <v>247</v>
      </c>
      <c r="D85" s="156"/>
      <c r="E85" s="83" t="s">
        <v>248</v>
      </c>
      <c r="F85" s="111">
        <f>F86</f>
        <v>62889</v>
      </c>
    </row>
    <row r="86" spans="1:6" ht="12.75">
      <c r="A86" s="155"/>
      <c r="B86" s="152"/>
      <c r="C86" s="122"/>
      <c r="D86" s="156">
        <v>500</v>
      </c>
      <c r="E86" s="83" t="s">
        <v>217</v>
      </c>
      <c r="F86" s="111">
        <v>62889</v>
      </c>
    </row>
    <row r="87" spans="1:6" ht="12.75">
      <c r="A87" s="151" t="s">
        <v>1</v>
      </c>
      <c r="B87" s="152"/>
      <c r="C87" s="153"/>
      <c r="D87" s="149"/>
      <c r="E87" s="85" t="s">
        <v>188</v>
      </c>
      <c r="F87" s="154">
        <f>F88</f>
        <v>43747</v>
      </c>
    </row>
    <row r="88" spans="1:6" ht="12.75">
      <c r="A88" s="151"/>
      <c r="B88" s="148" t="s">
        <v>98</v>
      </c>
      <c r="C88" s="153"/>
      <c r="D88" s="149"/>
      <c r="E88" s="85" t="s">
        <v>213</v>
      </c>
      <c r="F88" s="154">
        <f>F89</f>
        <v>43747</v>
      </c>
    </row>
    <row r="89" spans="1:6" ht="25.5">
      <c r="A89" s="151"/>
      <c r="B89" s="148" t="s">
        <v>101</v>
      </c>
      <c r="C89" s="153"/>
      <c r="D89" s="149"/>
      <c r="E89" s="85" t="s">
        <v>114</v>
      </c>
      <c r="F89" s="154">
        <f>F90</f>
        <v>43747</v>
      </c>
    </row>
    <row r="90" spans="1:6" ht="25.5">
      <c r="A90" s="155"/>
      <c r="B90" s="152"/>
      <c r="C90" s="122" t="s">
        <v>55</v>
      </c>
      <c r="D90" s="156"/>
      <c r="E90" s="136" t="s">
        <v>114</v>
      </c>
      <c r="F90" s="157">
        <f>F91</f>
        <v>43747</v>
      </c>
    </row>
    <row r="91" spans="1:6" ht="38.25">
      <c r="A91" s="155"/>
      <c r="B91" s="152"/>
      <c r="C91" s="122"/>
      <c r="D91" s="156">
        <v>100</v>
      </c>
      <c r="E91" s="136" t="s">
        <v>35</v>
      </c>
      <c r="F91" s="157">
        <v>43747</v>
      </c>
    </row>
    <row r="92" spans="1:6" ht="12.75">
      <c r="A92" s="103"/>
      <c r="B92" s="118"/>
      <c r="C92" s="122"/>
      <c r="D92" s="120"/>
      <c r="E92" s="80" t="s">
        <v>136</v>
      </c>
      <c r="F92" s="110">
        <f>F9+F45+F50+F63+F76+F80+F87</f>
        <v>10403202.62</v>
      </c>
    </row>
  </sheetData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19" right="0.2" top="0.33" bottom="1" header="0.2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B1:D12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.625" style="0" customWidth="1"/>
    <col min="2" max="2" width="23.75390625" style="0" customWidth="1"/>
    <col min="3" max="3" width="40.875" style="0" customWidth="1"/>
    <col min="4" max="4" width="20.875" style="0" customWidth="1"/>
  </cols>
  <sheetData>
    <row r="1" ht="12.75">
      <c r="D1" s="33" t="s">
        <v>242</v>
      </c>
    </row>
    <row r="2" ht="12.75">
      <c r="D2" s="33" t="s">
        <v>187</v>
      </c>
    </row>
    <row r="3" ht="12.75">
      <c r="D3" s="33" t="s">
        <v>256</v>
      </c>
    </row>
    <row r="4" ht="12.75">
      <c r="D4" s="33"/>
    </row>
    <row r="5" spans="2:4" ht="26.25" customHeight="1">
      <c r="B5" s="182" t="s">
        <v>194</v>
      </c>
      <c r="C5" s="182"/>
      <c r="D5" s="182"/>
    </row>
    <row r="6" ht="12.75">
      <c r="D6" s="39" t="s">
        <v>75</v>
      </c>
    </row>
    <row r="7" spans="2:4" ht="37.5" customHeight="1">
      <c r="B7" s="46" t="s">
        <v>208</v>
      </c>
      <c r="C7" s="48" t="s">
        <v>209</v>
      </c>
      <c r="D7" s="47" t="s">
        <v>193</v>
      </c>
    </row>
    <row r="8" spans="2:4" ht="26.25" customHeight="1">
      <c r="B8" s="44" t="s">
        <v>152</v>
      </c>
      <c r="C8" s="45" t="s">
        <v>153</v>
      </c>
      <c r="D8" s="71">
        <f>D9</f>
        <v>0</v>
      </c>
    </row>
    <row r="9" spans="2:4" ht="26.25" customHeight="1">
      <c r="B9" s="138" t="s">
        <v>210</v>
      </c>
      <c r="C9" s="139" t="s">
        <v>211</v>
      </c>
      <c r="D9" s="140">
        <f>D10+D11</f>
        <v>0</v>
      </c>
    </row>
    <row r="10" spans="2:4" ht="22.5">
      <c r="B10" s="40" t="s">
        <v>189</v>
      </c>
      <c r="C10" s="49" t="s">
        <v>190</v>
      </c>
      <c r="D10" s="41">
        <v>-10403202.62</v>
      </c>
    </row>
    <row r="11" spans="2:4" ht="22.5">
      <c r="B11" s="40" t="s">
        <v>191</v>
      </c>
      <c r="C11" s="49" t="s">
        <v>192</v>
      </c>
      <c r="D11" s="41">
        <v>10403202.62</v>
      </c>
    </row>
    <row r="12" ht="12.75">
      <c r="D12" s="39"/>
    </row>
  </sheetData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Администрация</cp:lastModifiedBy>
  <cp:lastPrinted>2015-01-22T05:25:00Z</cp:lastPrinted>
  <dcterms:created xsi:type="dcterms:W3CDTF">2006-06-15T09:03:35Z</dcterms:created>
  <dcterms:modified xsi:type="dcterms:W3CDTF">2015-04-03T11:44:16Z</dcterms:modified>
  <cp:category/>
  <cp:version/>
  <cp:contentType/>
  <cp:contentStatus/>
</cp:coreProperties>
</file>