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2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externalReferences>
    <externalReference r:id="rId8"/>
  </externalReferences>
  <definedNames/>
  <calcPr fullCalcOnLoad="1" refMode="R1C1"/>
</workbook>
</file>

<file path=xl/sharedStrings.xml><?xml version="1.0" encoding="utf-8"?>
<sst xmlns="http://schemas.openxmlformats.org/spreadsheetml/2006/main" count="464" uniqueCount="289">
  <si>
    <t xml:space="preserve"> Руб.</t>
  </si>
  <si>
    <t>Код бюджетной классификации</t>
  </si>
  <si>
    <t>Наименование показателя</t>
  </si>
  <si>
    <t>Фактически исполнено</t>
  </si>
  <si>
    <t>Доходов бюджета Рябининского сельского поселения</t>
  </si>
  <si>
    <t>Комитет имущественных отношений</t>
  </si>
  <si>
    <t>1 11 00000 00 0000 000</t>
  </si>
  <si>
    <t>1 11 05013 10 0000 120</t>
  </si>
  <si>
    <r>
  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</t>
    </r>
    <r>
      <rPr>
        <sz val="10"/>
        <rFont val="Times New Roman"/>
        <family val="1"/>
      </rPr>
      <t xml:space="preserve"> заключение договоров аренды указанных земельных участков</t>
    </r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</si>
  <si>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</si>
  <si>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</si>
  <si>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Федеральная налоговая служба</t>
  </si>
  <si>
    <t>1 01 00000 00 0000 000</t>
  </si>
  <si>
    <t>1 06 00000 00 0000 000</t>
  </si>
  <si>
    <t>Администрация Рябининского сельского поселения</t>
  </si>
  <si>
    <t>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</si>
  <si>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</si>
  <si>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</si>
  <si>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2 02 01000 00 0000 151</t>
  </si>
  <si>
    <t>Дотации бюджетам поселений на выравнивание бюджетной обеспеченности</t>
  </si>
  <si>
    <t>2 02 03000 00 0000 151</t>
  </si>
  <si>
    <t>2 02 03003 10 0000 151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</si>
  <si>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</si>
  <si>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</si>
  <si>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</si>
  <si>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</si>
  <si>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2 02 04000 00 0000 151</t>
  </si>
  <si>
    <t>Иные межбюджетные трансферты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</si>
  <si>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</si>
  <si>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</si>
  <si>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2 02 04999 10 0000 151</t>
  </si>
  <si>
    <t>2 18 00000 00 0000 151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</si>
  <si>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</si>
  <si>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</si>
  <si>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</si>
  <si>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НАЛОГОВЫЕ И НЕНАЛОГОВЫЕ ДОХОДЫ</t>
  </si>
  <si>
    <t>1 06 04000 00 0000 000</t>
  </si>
  <si>
    <t>Приложение № 2</t>
  </si>
  <si>
    <t>Руб.</t>
  </si>
  <si>
    <t>Наименование групп, подгрупп, статей, подстатей элементов, программ (подпрограмм) кодов экономической классификации доходов</t>
  </si>
  <si>
    <t>НАЛОГ НА ПРИБЫЛЬ, ДОХОДЫ</t>
  </si>
  <si>
    <t>Налог на доходы физических лиц</t>
  </si>
  <si>
    <t>1 05 00000 00 0000 000</t>
  </si>
  <si>
    <t>НАЛОГИ НА СОВОКУПНЫЙ ДОХОД</t>
  </si>
  <si>
    <t>НАЛОГИ НА ИМУЩЕСТВО</t>
  </si>
  <si>
    <t>ЗЕМЕЛЬНЫЙ НАЛОГ</t>
  </si>
  <si>
    <t>ГОСУДАРСТВЕННАЯ ПОШЛИНА</t>
  </si>
  <si>
    <t xml:space="preserve">ДОХОДЫ ОТ ИСПОЛЬЗОВАНИЯ ИМУЩЕСТВА, НАХОДЯЩЕГОСЯ В МУНИЦИПАЛЬНОЙ СОБСТВЕННОСТИ </t>
  </si>
  <si>
    <t>2 00 00000 00 0000 000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</si>
  <si>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</si>
  <si>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</si>
  <si>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</si>
  <si>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2 02 03015 10 0001 151</t>
  </si>
  <si>
    <t>ИНЫЕ МЕЖБЮДЖЕТНЫЕ ТРАНСФЕРТЫ</t>
  </si>
  <si>
    <t>Межбюджетные трансферты, предаваемые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</si>
  <si>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r>
      <t xml:space="preserve">Прочие межбюджетные трансферты, </t>
    </r>
    <r>
      <rPr>
        <sz val="10"/>
        <rFont val="Times New Roman"/>
        <family val="1"/>
      </rPr>
      <t xml:space="preserve">передаваемые бюджетам поселений </t>
    </r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</si>
  <si>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</si>
  <si>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ВСЕГО ДОХОДОВ</t>
  </si>
  <si>
    <t xml:space="preserve"> решению Совета депутатов</t>
  </si>
  <si>
    <t>ТРАНСПОРТНЫЙ НАЛОГ</t>
  </si>
  <si>
    <t>1 14 00000 00 0000 000</t>
  </si>
  <si>
    <t>ДОХОДЫ ОТ ПРОДАЖИ МАТЕРИАЛЬНЫХ И НЕМАТЕРИАЛЬНЫХ АКТИВОВ</t>
  </si>
  <si>
    <t>Приложение № 1</t>
  </si>
  <si>
    <t>Рз, Пр</t>
  </si>
  <si>
    <t>ЦСР</t>
  </si>
  <si>
    <t>ВР</t>
  </si>
  <si>
    <t>Наименование расходов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</si>
  <si>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</si>
  <si>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</si>
  <si>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</t>
  </si>
  <si>
    <t>Мобилизационная и вневойсковая подготовка</t>
  </si>
  <si>
    <t>Коммунальное хозяйство</t>
  </si>
  <si>
    <t>Уличное освещение</t>
  </si>
  <si>
    <t>Прочие мероприятия по благоустройству городских округов и сельских поселений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</si>
  <si>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</si>
  <si>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Социальное обеспечение населения</t>
  </si>
  <si>
    <t>к решению Совета депутатов</t>
  </si>
  <si>
    <t>0102</t>
  </si>
  <si>
    <t>0103</t>
  </si>
  <si>
    <t>0104</t>
  </si>
  <si>
    <t>0106</t>
  </si>
  <si>
    <t>0113</t>
  </si>
  <si>
    <t>0203</t>
  </si>
  <si>
    <t>Реализация государственных функций, связанных с общегосударственным управлением</t>
  </si>
  <si>
    <t>0409</t>
  </si>
  <si>
    <t>0412</t>
  </si>
  <si>
    <t>0502</t>
  </si>
  <si>
    <t>Мероприятия в области коммунального хозяйства</t>
  </si>
  <si>
    <t>0503</t>
  </si>
  <si>
    <t>0801</t>
  </si>
  <si>
    <t>1003</t>
  </si>
  <si>
    <t>Приложение 4</t>
  </si>
  <si>
    <t xml:space="preserve">Руб. </t>
  </si>
  <si>
    <t>Вед.</t>
  </si>
  <si>
    <t>Общегосударственные вопросы</t>
  </si>
  <si>
    <t>Глава муниципального образования</t>
  </si>
  <si>
    <t>Расходы на выплату персоналу в целях обеспечения выполнения функций государственными органами, казенными учреждениями</t>
  </si>
  <si>
    <t>Расходы на выплату персоналу органов местного самоуправления</t>
  </si>
  <si>
    <t>Депутаты представительного органа муниципального образования</t>
  </si>
  <si>
    <t>Закупка товаров, работ и услуг для государственных нужд</t>
  </si>
  <si>
    <t>Иные закупки товаров, работ и услуг</t>
  </si>
  <si>
    <t>Функционирование Правительства Российской Федерации, высших испонительных органов государственной власти субъектов Российской Федерации, местных администраций</t>
  </si>
  <si>
    <t>Центральный аппарат</t>
  </si>
  <si>
    <t>Иные бюджетные ассигнования</t>
  </si>
  <si>
    <t>Уплата налогов, сборов и иных обязательных платежей в бюджетную систему Российской Федерации</t>
  </si>
  <si>
    <t>Межбюджетные трансферты</t>
  </si>
  <si>
    <t>Другие общегосударственные вопросы</t>
  </si>
  <si>
    <t>Государственная регистрация актов гражданского состояния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</si>
  <si>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</si>
  <si>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</si>
  <si>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</si>
  <si>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</si>
  <si>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</si>
  <si>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</si>
  <si>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</si>
  <si>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Предоставлении услуги по самодейтельному (любительскому) художественному творчеству</t>
  </si>
  <si>
    <t>Предоставление субсидий бюджетным, автономным учреждениям и иным некомерческим организациям</t>
  </si>
  <si>
    <t>Субсидии бюджетным учреждениям</t>
  </si>
  <si>
    <t>Социальная политика</t>
  </si>
  <si>
    <t>Социальное обеспечение и иные выплаты населению</t>
  </si>
  <si>
    <t>0100</t>
  </si>
  <si>
    <t>507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</si>
  <si>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</si>
  <si>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</si>
  <si>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540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</si>
  <si>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</si>
  <si>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 </t>
  </si>
  <si>
    <t xml:space="preserve">Иные межбюджетные трансферты   </t>
  </si>
  <si>
    <t>Иные межбюджетные трансферты на осуществление внешнего муниципального контроля</t>
  </si>
  <si>
    <t>Закупка товаров, работ и услуг для муниципальных нужд</t>
  </si>
  <si>
    <t>Предоставление услуги по предупреждению и ликвидаии чрезвычайных ситуаций и стихийных бедствий</t>
  </si>
  <si>
    <t>0500</t>
  </si>
  <si>
    <t>1000</t>
  </si>
  <si>
    <t>Передоставление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ти коммунальных услуг</t>
  </si>
  <si>
    <t>300</t>
  </si>
  <si>
    <t>310</t>
  </si>
  <si>
    <t>Публичные нормативные выплаты гражданам</t>
  </si>
  <si>
    <t>0800</t>
  </si>
  <si>
    <t>Приложение 5</t>
  </si>
  <si>
    <t>Фактическое исполнение</t>
  </si>
  <si>
    <t>Доходы бюджета Рябининского сельского поселения за 2014 год по кодам классификации доходов бюджета</t>
  </si>
  <si>
    <t>Администратора поступлений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</si>
  <si>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</si>
  <si>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</si>
  <si>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</si>
  <si>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</si>
  <si>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</si>
  <si>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</si>
  <si>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</si>
  <si>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1 01 02010 01 1000 110</t>
  </si>
  <si>
    <t>1 01 02010 01 2000 110</t>
  </si>
  <si>
    <t>1 01 02020 01 1000 110</t>
  </si>
  <si>
    <t>1 01 02020 01 2000 110</t>
  </si>
  <si>
    <t>1 01 02020 01 3000 110</t>
  </si>
  <si>
    <t>1 01 02030 01 1000 110</t>
  </si>
  <si>
    <t>1 01 02030 01 3000 110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</si>
  <si>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</si>
  <si>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</si>
  <si>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(за налоговые периоды, истекшие до 1 января 2011 года) (пени и проценты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</si>
  <si>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</si>
  <si>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</si>
  <si>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и проценты по соответствующему платежу)</t>
  </si>
  <si>
    <t xml:space="preserve"> 1 05 02010 02 1000 110</t>
  </si>
  <si>
    <t xml:space="preserve"> 1 05 02010 02 2000 110</t>
  </si>
  <si>
    <t xml:space="preserve"> 1 05 02010 02 3000 110</t>
  </si>
  <si>
    <t xml:space="preserve"> 1 05 02020 02 1000 110</t>
  </si>
  <si>
    <t xml:space="preserve"> 1 05 02020 02 2000 110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</si>
  <si>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</si>
  <si>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и проценты по соответствующему платежу)</t>
  </si>
  <si>
    <t xml:space="preserve"> 1 05 03010 01 1000 110</t>
  </si>
  <si>
    <t xml:space="preserve"> 1 05 03010 01 2000 110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</si>
  <si>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</si>
  <si>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</si>
  <si>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</si>
  <si>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</si>
  <si>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</si>
  <si>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</si>
  <si>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</si>
  <si>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</si>
  <si>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Федеральное казначейство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</si>
  <si>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</si>
  <si>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</si>
  <si>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 xml:space="preserve"> 1 06 01030 10 1000 110</t>
  </si>
  <si>
    <t xml:space="preserve"> 1 06 01030 10 2000 110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</si>
  <si>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</si>
  <si>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организаций (пени и проценты по соответствующему платежу)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</si>
  <si>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</si>
  <si>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</si>
  <si>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и проценты по соответствующему платежу)</t>
  </si>
  <si>
    <t xml:space="preserve"> 1 06 04011 02 10001 10</t>
  </si>
  <si>
    <t xml:space="preserve"> 1 06 04011 02 2000 110</t>
  </si>
  <si>
    <t xml:space="preserve"> 1 06 04011 02 3000 110</t>
  </si>
  <si>
    <t xml:space="preserve"> 1 06 04012 02 1000 110</t>
  </si>
  <si>
    <t xml:space="preserve"> 1 06 04012 02 2000 110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</si>
  <si>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</si>
  <si>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</si>
  <si>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</si>
  <si>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</si>
  <si>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</si>
  <si>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</si>
  <si>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 xml:space="preserve"> 1 06 06013 10 1000 110</t>
  </si>
  <si>
    <t xml:space="preserve"> 1 06 06013 10 2000 110</t>
  </si>
  <si>
    <t xml:space="preserve"> 1 06 06013 10 3000 110</t>
  </si>
  <si>
    <t xml:space="preserve"> 1 06 06023 10 1000 110</t>
  </si>
  <si>
    <t xml:space="preserve"> 1 06 06023 10 2000 110</t>
  </si>
  <si>
    <t xml:space="preserve"> 1 06 06023 10 3000 110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</si>
  <si>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</si>
  <si>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межбюджетные трансферты, передаваемые бюджетам поселений</t>
  </si>
  <si>
    <t xml:space="preserve"> 1 08 04020 01 1000 110</t>
  </si>
  <si>
    <t xml:space="preserve"> 1 08 04020 01 4000 110</t>
  </si>
  <si>
    <t xml:space="preserve"> 1 11 05035 10 0000 120</t>
  </si>
  <si>
    <t xml:space="preserve"> 1 11 09045 10 0000 120</t>
  </si>
  <si>
    <t xml:space="preserve"> 1 16 90050 10 0000 140</t>
  </si>
  <si>
    <t xml:space="preserve"> 2 02 01001 10 0000 151</t>
  </si>
  <si>
    <t xml:space="preserve"> 2 02 03003 10 0000 151</t>
  </si>
  <si>
    <t xml:space="preserve"> 2 02 03015 10 0000 151</t>
  </si>
  <si>
    <t xml:space="preserve"> 2 02 03024 10 0000 151</t>
  </si>
  <si>
    <t xml:space="preserve"> 2 02 04014 10 0000 151</t>
  </si>
  <si>
    <t xml:space="preserve"> 2 02 04999 10 0000 151</t>
  </si>
  <si>
    <t xml:space="preserve"> 2 18 05010 10 0000 151</t>
  </si>
  <si>
    <t>Всего доходов</t>
  </si>
  <si>
    <t>Доходы бюджета Рябининского сельского поселения за 2014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</si>
  <si>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1 00 00000 00 0000 000</t>
  </si>
  <si>
    <t>1 01 02000 01 0000 110</t>
  </si>
  <si>
    <t>1 03 00000 00 0000 110</t>
  </si>
  <si>
    <t>НАЛОГИ НА ТОВАРЫ (РАБОТЫ, УСЛУГИ), РЕАЛИЗУЕМЫЕ НА ТЕРРИТОРИИ РОССИЙСКОЙ ФЕДЕРАЦИИ</t>
  </si>
  <si>
    <t xml:space="preserve"> 2 05 02010 02 1000 110</t>
  </si>
  <si>
    <t>1 05 03000 01 0000 110</t>
  </si>
  <si>
    <t>Единый сельскохозяйственный налог</t>
  </si>
  <si>
    <t>1 05 02000 00 0000 110</t>
  </si>
  <si>
    <t>Единый налог на вмененный доход</t>
  </si>
  <si>
    <t>1 16 00000 00 0000 000</t>
  </si>
  <si>
    <t>ШТРАФЫ, САНКЦИИ, ВОЗМЕЩЕНИЕ УЩЕРБА</t>
  </si>
  <si>
    <t>1 03 02000 01 0000 110</t>
  </si>
  <si>
    <t>Акцизы по подакцизным товарам (продукции), производимым на территории Российской Федерации</t>
  </si>
  <si>
    <t>Приложение 3</t>
  </si>
  <si>
    <t>Всего расходов:</t>
  </si>
  <si>
    <t>0020300</t>
  </si>
  <si>
    <t>0021200</t>
  </si>
  <si>
    <t>0020400</t>
  </si>
  <si>
    <t>5210600</t>
  </si>
  <si>
    <t>0900200</t>
  </si>
  <si>
    <t>3510500</t>
  </si>
  <si>
    <t>5210602</t>
  </si>
  <si>
    <t>Культура</t>
  </si>
  <si>
    <t>9105930</t>
  </si>
  <si>
    <t>0865118</t>
  </si>
  <si>
    <t>9202101</t>
  </si>
  <si>
    <t>0316315</t>
  </si>
  <si>
    <t>0516210</t>
  </si>
  <si>
    <t>Обеспечение жильем молодых семей</t>
  </si>
  <si>
    <t>Расходы бюджета Рябининского сельского поселения за 2014 год по ведомственной структуре расходов бюджета</t>
  </si>
  <si>
    <t>0800000</t>
  </si>
  <si>
    <t>0860000</t>
  </si>
  <si>
    <t>Государственная программа Пермского края "Обеспечение общественной безопасности Пермского края"</t>
  </si>
  <si>
    <t>Подпрограмма "Реализация государственных полномочий Пермского края" государственной программы Пермского края "Обеспечение общественной безопасности Пермского края"</t>
  </si>
  <si>
    <t>Предосавление государственной услуги на организацию и проведение приватизации муниципального имущества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</si>
  <si>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</si>
  <si>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Другие вопросы в области национальной экономики</t>
  </si>
  <si>
    <t>Мероприятия в области строительства</t>
  </si>
  <si>
    <t>0400</t>
  </si>
  <si>
    <t>2180000</t>
  </si>
  <si>
    <t>Иные межбюджетные трансферты на захоронение твердо-бытовых отходов</t>
  </si>
  <si>
    <t>6000100</t>
  </si>
  <si>
    <t>6000500</t>
  </si>
  <si>
    <t>4409900</t>
  </si>
  <si>
    <t>0200</t>
  </si>
  <si>
    <t>0020000</t>
  </si>
  <si>
    <t>5210613</t>
  </si>
  <si>
    <t>0920000</t>
  </si>
  <si>
    <t>Расходы бюджета Рябининского сельского поселения за 2014 год по разделам и подразделам классификации расходов бюджета</t>
  </si>
  <si>
    <t>Совет депутатов Рябининского сельского поселения</t>
  </si>
  <si>
    <t>Обеспечение деятельности финансовых, налоговых и таможенных органов и органов финансового (финансого-бюджетного) надзора</t>
  </si>
  <si>
    <t>Культура, кинематография.</t>
  </si>
  <si>
    <t>Перечень долгосрочных целевых программ в составе текущих расходов бюджета поселения, объемов их исполнения в отчетном году</t>
  </si>
  <si>
    <t>Наименование целевой программы</t>
  </si>
  <si>
    <t>Утверждено законом о бюджете</t>
  </si>
  <si>
    <t>Государственная программа Пермского края "Региональная политика и развитие территорий"</t>
  </si>
  <si>
    <t>ИТОГО</t>
  </si>
  <si>
    <t>Целевая программа "Обеспечение жильем молодых семей в Чердынском районе Пермского края на 2011-2015 годы"</t>
  </si>
  <si>
    <t>Приоритетный муниципальный проект "Приведение в нормативное состояние обектов социальной сферы объектов культуры"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</si>
  <si>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</si>
  <si>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имущество физических лиц</t>
  </si>
  <si>
    <t>1 06 01000 00 0000 110</t>
  </si>
  <si>
    <t>ВСЕГО РАСХОДОВ</t>
  </si>
  <si>
    <t xml:space="preserve">31.03.2015от    № 55 </t>
  </si>
  <si>
    <t xml:space="preserve">31.03.2015 от   № 55 </t>
  </si>
  <si>
    <t xml:space="preserve">31.03.2015 от  №55 </t>
  </si>
  <si>
    <t xml:space="preserve">31.03.2015 № 55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</si>
</sst>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0.000"/>
    <numFmt numFmtId="172" formatCode="#,##0.00_р_."/>
    <numFmt numFmtId="173" formatCode="#,##0.00_ ;\-#,##0.00\ "/>
    <numFmt numFmtId="174" formatCode="#,##0.000_р_."/>
    <numFmt numFmtId="175" formatCode="#,##0.0_р_."/>
    <numFmt numFmtId="176" formatCode="#,##0.0000_р_."/>
  </numFmts>
  <fonts count="4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0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11" fillId="20" borderId="1" applyNumberFormat="0" applyProtection="0">
      <alignment horizontal="left" vertical="center" indent="1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9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vertical="distributed" wrapText="1"/>
    </xf>
    <xf numFmtId="49" fontId="2" fillId="0" borderId="11" xfId="0" applyNumberFormat="1" applyFont="1" applyBorder="1" applyAlignment="1">
      <alignment horizontal="center" vertical="distributed" wrapText="1"/>
    </xf>
    <xf numFmtId="0" fontId="2" fillId="0" borderId="11" xfId="0" applyFont="1" applyFill="1" applyBorder="1" applyAlignment="1">
      <alignment/>
    </xf>
    <xf numFmtId="0" fontId="2" fillId="0" borderId="11" xfId="53" applyFont="1" applyBorder="1" applyAlignment="1">
      <alignment wrapText="1"/>
      <protection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49" fontId="2" fillId="0" borderId="0" xfId="0" applyNumberFormat="1" applyFont="1" applyAlignment="1">
      <alignment horizontal="right" vertical="distributed" wrapText="1"/>
    </xf>
    <xf numFmtId="49" fontId="0" fillId="0" borderId="0" xfId="0" applyNumberFormat="1" applyAlignment="1">
      <alignment vertical="distributed" wrapText="1"/>
    </xf>
    <xf numFmtId="49" fontId="7" fillId="0" borderId="0" xfId="0" applyNumberFormat="1" applyFont="1" applyAlignment="1">
      <alignment horizontal="center" vertical="distributed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5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5" fillId="0" borderId="11" xfId="0" applyFont="1" applyBorder="1" applyAlignment="1">
      <alignment vertical="top" wrapText="1"/>
    </xf>
    <xf numFmtId="0" fontId="8" fillId="0" borderId="11" xfId="0" applyFont="1" applyBorder="1" applyAlignment="1">
      <alignment wrapText="1"/>
    </xf>
    <xf numFmtId="0" fontId="5" fillId="0" borderId="12" xfId="0" applyNumberFormat="1" applyFont="1" applyBorder="1" applyAlignment="1" quotePrefix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0" fontId="5" fillId="0" borderId="13" xfId="0" applyNumberFormat="1" applyFont="1" applyBorder="1" applyAlignment="1" quotePrefix="1">
      <alignment horizontal="justify" vertical="top" wrapText="1"/>
    </xf>
    <xf numFmtId="0" fontId="5" fillId="0" borderId="12" xfId="0" applyNumberFormat="1" applyFont="1" applyBorder="1" applyAlignment="1" quotePrefix="1">
      <alignment horizontal="justify" vertical="top" wrapText="1"/>
    </xf>
    <xf numFmtId="0" fontId="2" fillId="0" borderId="14" xfId="0" applyFont="1" applyFill="1" applyBorder="1" applyAlignment="1">
      <alignment wrapText="1"/>
    </xf>
    <xf numFmtId="0" fontId="5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 wrapText="1"/>
    </xf>
    <xf numFmtId="173" fontId="5" fillId="0" borderId="17" xfId="0" applyNumberFormat="1" applyFont="1" applyBorder="1" applyAlignment="1">
      <alignment horizontal="center" vertical="center" shrinkToFit="1"/>
    </xf>
    <xf numFmtId="173" fontId="5" fillId="0" borderId="18" xfId="0" applyNumberFormat="1" applyFont="1" applyBorder="1" applyAlignment="1">
      <alignment horizontal="center" vertical="center" shrinkToFit="1"/>
    </xf>
    <xf numFmtId="173" fontId="5" fillId="0" borderId="11" xfId="0" applyNumberFormat="1" applyFont="1" applyBorder="1" applyAlignment="1">
      <alignment horizontal="center" vertical="center" shrinkToFit="1"/>
    </xf>
    <xf numFmtId="172" fontId="5" fillId="0" borderId="17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justify" vertical="top" wrapText="1"/>
    </xf>
    <xf numFmtId="172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2" fontId="5" fillId="0" borderId="17" xfId="0" applyNumberFormat="1" applyFont="1" applyBorder="1" applyAlignment="1">
      <alignment horizontal="center" vertical="center" shrinkToFit="1"/>
    </xf>
    <xf numFmtId="172" fontId="5" fillId="0" borderId="18" xfId="0" applyNumberFormat="1" applyFont="1" applyBorder="1" applyAlignment="1">
      <alignment horizontal="center" vertical="center" shrinkToFit="1"/>
    </xf>
    <xf numFmtId="172" fontId="5" fillId="0" borderId="11" xfId="0" applyNumberFormat="1" applyFont="1" applyBorder="1" applyAlignment="1">
      <alignment horizontal="center" vertical="center" shrinkToFit="1"/>
    </xf>
    <xf numFmtId="172" fontId="4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172" fontId="3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2" fontId="2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Border="1" applyAlignment="1">
      <alignment wrapText="1"/>
    </xf>
    <xf numFmtId="172" fontId="2" fillId="34" borderId="11" xfId="0" applyNumberFormat="1" applyFont="1" applyFill="1" applyBorder="1" applyAlignment="1">
      <alignment wrapText="1"/>
    </xf>
    <xf numFmtId="172" fontId="0" fillId="0" borderId="0" xfId="0" applyNumberFormat="1" applyAlignment="1">
      <alignment/>
    </xf>
    <xf numFmtId="49" fontId="13" fillId="0" borderId="17" xfId="0" applyNumberFormat="1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49" fontId="12" fillId="0" borderId="11" xfId="0" applyNumberFormat="1" applyFont="1" applyBorder="1" applyAlignment="1">
      <alignment horizontal="left" vertical="center" wrapText="1"/>
    </xf>
    <xf numFmtId="0" fontId="12" fillId="0" borderId="11" xfId="0" applyFont="1" applyFill="1" applyBorder="1" applyAlignment="1">
      <alignment/>
    </xf>
    <xf numFmtId="49" fontId="12" fillId="0" borderId="16" xfId="0" applyNumberFormat="1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3" fillId="0" borderId="11" xfId="0" applyFont="1" applyBorder="1" applyAlignment="1">
      <alignment/>
    </xf>
    <xf numFmtId="49" fontId="13" fillId="0" borderId="11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left" wrapText="1"/>
    </xf>
    <xf numFmtId="172" fontId="2" fillId="0" borderId="11" xfId="0" applyNumberFormat="1" applyFont="1" applyBorder="1" applyAlignment="1">
      <alignment horizontal="center" wrapText="1"/>
    </xf>
    <xf numFmtId="49" fontId="12" fillId="0" borderId="17" xfId="0" applyNumberFormat="1" applyFont="1" applyBorder="1" applyAlignment="1">
      <alignment/>
    </xf>
    <xf numFmtId="0" fontId="5" fillId="0" borderId="12" xfId="0" applyFont="1" applyBorder="1" applyAlignment="1">
      <alignment horizontal="justify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72" fontId="2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Item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2010-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1069;&#1082;&#1086;&#1085;&#1086;&#1084;&#1080;&#1089;&#1090;\&#1052;&#1086;&#1080;%20&#1076;&#1086;&#1082;&#1091;&#1084;&#1077;&#1085;&#1090;&#1099;\&#1056;&#1077;&#1096;&#1077;&#1085;&#1080;&#1103;%20&#1076;&#1077;&#1087;&#1091;&#1090;&#1072;&#1090;&#1086;&#1074;\2012\2%20&#1095;&#1090;&#1077;&#1085;&#1080;&#1077;\&#1060;&#1091;&#1085;&#1082;&#1094;&#1080;&#1086;&#1085;&#1072;&#1083;&#1100;&#1085;&#1072;&#1103;%202010-12%20&#1075;&#1086;&#1076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1-12"/>
    </sheetNames>
    <sheetDataSet>
      <sheetData sheetId="0">
        <row r="11">
          <cell r="E11" t="str">
            <v>Функционирование высшего должностного лица субъекта Российской Федерации и муниципального образования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6.75390625" style="0" customWidth="1"/>
    <col min="2" max="2" width="18.875" style="0" customWidth="1"/>
    <col min="3" max="3" width="48.625" style="0" customWidth="1"/>
    <col min="4" max="4" width="12.625" style="0" customWidth="1"/>
  </cols>
  <sheetData>
    <row r="1" ht="12.75">
      <c r="D1" s="1" t="s">
        <v>62</v>
      </c>
    </row>
    <row r="2" ht="12.75">
      <c r="D2" s="1" t="s">
        <v>58</v>
      </c>
    </row>
    <row r="3" ht="12.75">
      <c r="D3" s="1" t="s">
        <v>285</v>
      </c>
    </row>
    <row r="4" spans="1:4" ht="42.75" customHeight="1">
      <c r="A4" s="93" t="s">
        <v>140</v>
      </c>
      <c r="B4" s="93"/>
      <c r="C4" s="93"/>
      <c r="D4" s="93"/>
    </row>
    <row r="5" spans="1:4" ht="12.75">
      <c r="A5" s="1"/>
      <c r="D5" s="1" t="s">
        <v>0</v>
      </c>
    </row>
    <row r="6" spans="1:8" ht="25.5" customHeight="1">
      <c r="A6" s="94" t="s">
        <v>1</v>
      </c>
      <c r="B6" s="94"/>
      <c r="C6" s="94" t="s">
        <v>2</v>
      </c>
      <c r="D6" s="94" t="s">
        <v>3</v>
      </c>
      <c r="H6" s="3"/>
    </row>
    <row r="7" spans="1:4" ht="54" customHeight="1">
      <c r="A7" s="27" t="s">
        <v>141</v>
      </c>
      <c r="B7" s="14" t="s">
        <v>4</v>
      </c>
      <c r="C7" s="94"/>
      <c r="D7" s="94"/>
    </row>
    <row r="8" spans="1:4" ht="12.75">
      <c r="A8" s="14">
        <v>1</v>
      </c>
      <c r="B8" s="14">
        <v>2</v>
      </c>
      <c r="C8" s="14">
        <v>3</v>
      </c>
      <c r="D8" s="14">
        <v>4</v>
      </c>
    </row>
    <row r="9" spans="1:4" ht="20.25" customHeight="1">
      <c r="A9" s="37">
        <v>100</v>
      </c>
      <c r="B9" s="38"/>
      <c r="C9" s="30" t="s">
        <v>179</v>
      </c>
      <c r="D9" s="41">
        <f>SUM(D10:D13)</f>
        <v>1136492.62</v>
      </c>
    </row>
    <row r="10" spans="1:4" ht="66" customHeight="1">
      <c r="A10" s="37">
        <v>100</v>
      </c>
      <c r="B10" s="33" t="s">
        <v>175</v>
      </c>
      <c r="C10" s="28" t="s">
        <v>171</v>
      </c>
      <c r="D10" s="42">
        <v>428931.77</v>
      </c>
    </row>
    <row r="11" spans="1:4" ht="78" customHeight="1">
      <c r="A11" s="37">
        <v>100</v>
      </c>
      <c r="B11" s="34" t="s">
        <v>176</v>
      </c>
      <c r="C11" s="29" t="s">
        <v>172</v>
      </c>
      <c r="D11" s="43">
        <v>9661.78</v>
      </c>
    </row>
    <row r="12" spans="1:4" ht="66" customHeight="1">
      <c r="A12" s="37">
        <v>100</v>
      </c>
      <c r="B12" s="34" t="s">
        <v>177</v>
      </c>
      <c r="C12" s="29" t="s">
        <v>173</v>
      </c>
      <c r="D12" s="43">
        <v>734809.46</v>
      </c>
    </row>
    <row r="13" spans="1:4" ht="66.75" customHeight="1">
      <c r="A13" s="37">
        <v>100</v>
      </c>
      <c r="B13" s="34" t="s">
        <v>178</v>
      </c>
      <c r="C13" s="29" t="s">
        <v>174</v>
      </c>
      <c r="D13" s="44">
        <v>-36910.39</v>
      </c>
    </row>
    <row r="14" spans="1:4" ht="21.75" customHeight="1">
      <c r="A14" s="37">
        <v>163</v>
      </c>
      <c r="B14" s="35"/>
      <c r="C14" s="31" t="s">
        <v>5</v>
      </c>
      <c r="D14" s="41">
        <f>D15+D16</f>
        <v>69232.29</v>
      </c>
    </row>
    <row r="15" spans="1:4" ht="78" customHeight="1">
      <c r="A15" s="37">
        <v>163</v>
      </c>
      <c r="B15" s="36" t="s">
        <v>7</v>
      </c>
      <c r="C15" s="22" t="s">
        <v>8</v>
      </c>
      <c r="D15" s="41">
        <v>58904.46</v>
      </c>
    </row>
    <row r="16" spans="1:4" ht="39.75" customHeight="1">
      <c r="A16" s="37">
        <v>163</v>
      </c>
      <c r="B16" s="36" t="s">
        <v>9</v>
      </c>
      <c r="C16" s="22" t="s">
        <v>10</v>
      </c>
      <c r="D16" s="41">
        <v>10327.83</v>
      </c>
    </row>
    <row r="17" spans="1:4" ht="25.5" customHeight="1">
      <c r="A17" s="37">
        <v>182</v>
      </c>
      <c r="B17" s="35"/>
      <c r="C17" s="31" t="s">
        <v>11</v>
      </c>
      <c r="D17" s="41">
        <f>SUM(D18:D45)</f>
        <v>2156481.33</v>
      </c>
    </row>
    <row r="18" spans="1:4" ht="93" customHeight="1">
      <c r="A18" s="37">
        <v>182</v>
      </c>
      <c r="B18" s="36" t="s">
        <v>149</v>
      </c>
      <c r="C18" s="29" t="s">
        <v>142</v>
      </c>
      <c r="D18" s="41">
        <v>438120.79</v>
      </c>
    </row>
    <row r="19" spans="1:4" ht="76.5" customHeight="1">
      <c r="A19" s="37">
        <v>182</v>
      </c>
      <c r="B19" s="36" t="s">
        <v>150</v>
      </c>
      <c r="C19" s="29" t="s">
        <v>143</v>
      </c>
      <c r="D19" s="41">
        <v>34.65</v>
      </c>
    </row>
    <row r="20" spans="1:4" ht="132.75" customHeight="1">
      <c r="A20" s="37">
        <v>182</v>
      </c>
      <c r="B20" s="36" t="s">
        <v>151</v>
      </c>
      <c r="C20" s="29" t="s">
        <v>144</v>
      </c>
      <c r="D20" s="41">
        <v>6865.24</v>
      </c>
    </row>
    <row r="21" spans="1:4" ht="117" customHeight="1">
      <c r="A21" s="37">
        <v>182</v>
      </c>
      <c r="B21" s="36" t="s">
        <v>152</v>
      </c>
      <c r="C21" s="29" t="s">
        <v>145</v>
      </c>
      <c r="D21" s="41">
        <v>493.64</v>
      </c>
    </row>
    <row r="22" spans="1:4" ht="130.5" customHeight="1">
      <c r="A22" s="37">
        <v>182</v>
      </c>
      <c r="B22" s="36" t="s">
        <v>153</v>
      </c>
      <c r="C22" s="29" t="s">
        <v>146</v>
      </c>
      <c r="D22" s="41">
        <v>-10</v>
      </c>
    </row>
    <row r="23" spans="1:4" ht="65.25" customHeight="1">
      <c r="A23" s="37">
        <v>182</v>
      </c>
      <c r="B23" s="36" t="s">
        <v>154</v>
      </c>
      <c r="C23" s="29" t="s">
        <v>147</v>
      </c>
      <c r="D23" s="41">
        <v>1085.1</v>
      </c>
    </row>
    <row r="24" spans="1:4" ht="81" customHeight="1">
      <c r="A24" s="37">
        <v>182</v>
      </c>
      <c r="B24" s="36" t="s">
        <v>155</v>
      </c>
      <c r="C24" s="29" t="s">
        <v>148</v>
      </c>
      <c r="D24" s="41">
        <v>250</v>
      </c>
    </row>
    <row r="25" spans="1:4" ht="55.5" customHeight="1">
      <c r="A25" s="37">
        <v>182</v>
      </c>
      <c r="B25" s="34" t="s">
        <v>162</v>
      </c>
      <c r="C25" s="29" t="s">
        <v>160</v>
      </c>
      <c r="D25" s="43">
        <v>281226.58</v>
      </c>
    </row>
    <row r="26" spans="1:4" ht="42.75" customHeight="1">
      <c r="A26" s="37">
        <v>182</v>
      </c>
      <c r="B26" s="34" t="s">
        <v>163</v>
      </c>
      <c r="C26" s="29" t="s">
        <v>161</v>
      </c>
      <c r="D26" s="43">
        <v>16297.18</v>
      </c>
    </row>
    <row r="27" spans="1:4" ht="54.75" customHeight="1">
      <c r="A27" s="37">
        <v>182</v>
      </c>
      <c r="B27" s="34" t="s">
        <v>164</v>
      </c>
      <c r="C27" s="29" t="s">
        <v>156</v>
      </c>
      <c r="D27" s="43">
        <v>14013.6</v>
      </c>
    </row>
    <row r="28" spans="1:4" ht="66" customHeight="1">
      <c r="A28" s="37">
        <v>182</v>
      </c>
      <c r="B28" s="34" t="s">
        <v>165</v>
      </c>
      <c r="C28" s="29" t="s">
        <v>157</v>
      </c>
      <c r="D28" s="43">
        <v>30340.59</v>
      </c>
    </row>
    <row r="29" spans="1:4" ht="51.75" customHeight="1">
      <c r="A29" s="37">
        <v>182</v>
      </c>
      <c r="B29" s="34" t="s">
        <v>166</v>
      </c>
      <c r="C29" s="29" t="s">
        <v>158</v>
      </c>
      <c r="D29" s="43">
        <v>12074.68</v>
      </c>
    </row>
    <row r="30" spans="1:4" ht="66.75" customHeight="1">
      <c r="A30" s="37">
        <v>182</v>
      </c>
      <c r="B30" s="34" t="s">
        <v>226</v>
      </c>
      <c r="C30" s="29" t="s">
        <v>159</v>
      </c>
      <c r="D30" s="44">
        <v>6825.78</v>
      </c>
    </row>
    <row r="31" spans="1:4" ht="40.5" customHeight="1">
      <c r="A31" s="37">
        <v>182</v>
      </c>
      <c r="B31" s="34" t="s">
        <v>169</v>
      </c>
      <c r="C31" s="29" t="s">
        <v>167</v>
      </c>
      <c r="D31" s="41">
        <v>1270.5</v>
      </c>
    </row>
    <row r="32" spans="1:4" ht="26.25" customHeight="1">
      <c r="A32" s="37">
        <v>182</v>
      </c>
      <c r="B32" s="34" t="s">
        <v>170</v>
      </c>
      <c r="C32" s="29" t="s">
        <v>168</v>
      </c>
      <c r="D32" s="41">
        <v>81.83</v>
      </c>
    </row>
    <row r="33" spans="1:4" ht="69.75" customHeight="1">
      <c r="A33" s="37">
        <v>182</v>
      </c>
      <c r="B33" s="34" t="s">
        <v>182</v>
      </c>
      <c r="C33" s="29" t="s">
        <v>180</v>
      </c>
      <c r="D33" s="41">
        <v>219596.03</v>
      </c>
    </row>
    <row r="34" spans="1:4" ht="53.25" customHeight="1">
      <c r="A34" s="37">
        <v>182</v>
      </c>
      <c r="B34" s="34" t="s">
        <v>183</v>
      </c>
      <c r="C34" s="29" t="s">
        <v>181</v>
      </c>
      <c r="D34" s="41">
        <v>-9140.03</v>
      </c>
    </row>
    <row r="35" spans="1:4" ht="41.25" customHeight="1">
      <c r="A35" s="37">
        <v>182</v>
      </c>
      <c r="B35" s="34" t="s">
        <v>189</v>
      </c>
      <c r="C35" s="29" t="s">
        <v>184</v>
      </c>
      <c r="D35" s="41">
        <v>36219.78</v>
      </c>
    </row>
    <row r="36" spans="1:4" ht="27" customHeight="1">
      <c r="A36" s="37">
        <v>182</v>
      </c>
      <c r="B36" s="34" t="s">
        <v>190</v>
      </c>
      <c r="C36" s="29" t="s">
        <v>185</v>
      </c>
      <c r="D36" s="41">
        <v>5635.98</v>
      </c>
    </row>
    <row r="37" spans="1:4" ht="40.5" customHeight="1">
      <c r="A37" s="37">
        <v>182</v>
      </c>
      <c r="B37" s="34" t="s">
        <v>191</v>
      </c>
      <c r="C37" s="29" t="s">
        <v>186</v>
      </c>
      <c r="D37" s="41">
        <v>250</v>
      </c>
    </row>
    <row r="38" spans="1:4" ht="41.25" customHeight="1">
      <c r="A38" s="37">
        <v>182</v>
      </c>
      <c r="B38" s="34" t="s">
        <v>192</v>
      </c>
      <c r="C38" s="29" t="s">
        <v>187</v>
      </c>
      <c r="D38" s="41">
        <v>711407.24</v>
      </c>
    </row>
    <row r="39" spans="1:4" ht="25.5" customHeight="1">
      <c r="A39" s="37">
        <v>182</v>
      </c>
      <c r="B39" s="34" t="s">
        <v>193</v>
      </c>
      <c r="C39" s="29" t="s">
        <v>188</v>
      </c>
      <c r="D39" s="41">
        <v>2784.61</v>
      </c>
    </row>
    <row r="40" spans="1:4" ht="92.25" customHeight="1">
      <c r="A40" s="37">
        <v>182</v>
      </c>
      <c r="B40" s="34" t="s">
        <v>200</v>
      </c>
      <c r="C40" s="29" t="s">
        <v>194</v>
      </c>
      <c r="D40" s="41">
        <v>46248.47</v>
      </c>
    </row>
    <row r="41" spans="1:4" ht="81" customHeight="1">
      <c r="A41" s="37">
        <v>182</v>
      </c>
      <c r="B41" s="34" t="s">
        <v>201</v>
      </c>
      <c r="C41" s="29" t="s">
        <v>195</v>
      </c>
      <c r="D41" s="41">
        <v>534.83</v>
      </c>
    </row>
    <row r="42" spans="1:4" ht="91.5" customHeight="1">
      <c r="A42" s="37">
        <v>182</v>
      </c>
      <c r="B42" s="34" t="s">
        <v>202</v>
      </c>
      <c r="C42" s="29" t="s">
        <v>196</v>
      </c>
      <c r="D42" s="41">
        <v>1991.61</v>
      </c>
    </row>
    <row r="43" spans="1:4" ht="93" customHeight="1">
      <c r="A43" s="37">
        <v>182</v>
      </c>
      <c r="B43" s="34" t="s">
        <v>203</v>
      </c>
      <c r="C43" s="29" t="s">
        <v>197</v>
      </c>
      <c r="D43" s="41">
        <v>317364.33</v>
      </c>
    </row>
    <row r="44" spans="1:4" ht="79.5" customHeight="1">
      <c r="A44" s="37">
        <v>182</v>
      </c>
      <c r="B44" s="34" t="s">
        <v>204</v>
      </c>
      <c r="C44" s="29" t="s">
        <v>198</v>
      </c>
      <c r="D44" s="41">
        <v>7092.8</v>
      </c>
    </row>
    <row r="45" spans="1:4" ht="90.75" customHeight="1">
      <c r="A45" s="37">
        <v>182</v>
      </c>
      <c r="B45" s="34" t="s">
        <v>205</v>
      </c>
      <c r="C45" s="29" t="s">
        <v>199</v>
      </c>
      <c r="D45" s="41">
        <v>7525.52</v>
      </c>
    </row>
    <row r="46" spans="1:4" ht="22.5" customHeight="1">
      <c r="A46" s="36">
        <v>507</v>
      </c>
      <c r="B46" s="39"/>
      <c r="C46" s="32" t="s">
        <v>14</v>
      </c>
      <c r="D46" s="41">
        <f>SUM(D47:D58)</f>
        <v>8381238.68</v>
      </c>
    </row>
    <row r="47" spans="1:4" ht="67.5" customHeight="1">
      <c r="A47" s="36">
        <v>507</v>
      </c>
      <c r="B47" s="34" t="s">
        <v>208</v>
      </c>
      <c r="C47" s="26" t="s">
        <v>16</v>
      </c>
      <c r="D47" s="41">
        <v>22880</v>
      </c>
    </row>
    <row r="48" spans="1:4" ht="68.25" customHeight="1">
      <c r="A48" s="36">
        <v>507</v>
      </c>
      <c r="B48" s="34" t="s">
        <v>209</v>
      </c>
      <c r="C48" s="26" t="s">
        <v>16</v>
      </c>
      <c r="D48" s="41">
        <v>500</v>
      </c>
    </row>
    <row r="49" spans="1:4" ht="55.5" customHeight="1">
      <c r="A49" s="36">
        <v>507</v>
      </c>
      <c r="B49" s="34" t="s">
        <v>210</v>
      </c>
      <c r="C49" s="26" t="s">
        <v>34</v>
      </c>
      <c r="D49" s="41">
        <v>67958.68</v>
      </c>
    </row>
    <row r="50" spans="1:4" ht="68.25" customHeight="1">
      <c r="A50" s="36">
        <v>507</v>
      </c>
      <c r="B50" s="34" t="s">
        <v>211</v>
      </c>
      <c r="C50" s="26" t="s">
        <v>17</v>
      </c>
      <c r="D50" s="45">
        <v>5000</v>
      </c>
    </row>
    <row r="51" spans="1:4" ht="42" customHeight="1">
      <c r="A51" s="36">
        <v>507</v>
      </c>
      <c r="B51" s="34" t="s">
        <v>212</v>
      </c>
      <c r="C51" s="26" t="s">
        <v>206</v>
      </c>
      <c r="D51" s="41">
        <v>1000</v>
      </c>
    </row>
    <row r="52" spans="1:4" ht="27.75" customHeight="1">
      <c r="A52" s="36">
        <v>507</v>
      </c>
      <c r="B52" s="34" t="s">
        <v>213</v>
      </c>
      <c r="C52" s="26" t="s">
        <v>19</v>
      </c>
      <c r="D52" s="41">
        <v>6514700</v>
      </c>
    </row>
    <row r="53" spans="1:4" ht="27" customHeight="1">
      <c r="A53" s="36">
        <v>507</v>
      </c>
      <c r="B53" s="34" t="s">
        <v>214</v>
      </c>
      <c r="C53" s="26" t="s">
        <v>22</v>
      </c>
      <c r="D53" s="41">
        <v>40500</v>
      </c>
    </row>
    <row r="54" spans="1:4" ht="39" customHeight="1">
      <c r="A54" s="36">
        <v>507</v>
      </c>
      <c r="B54" s="34" t="s">
        <v>215</v>
      </c>
      <c r="C54" s="26" t="s">
        <v>23</v>
      </c>
      <c r="D54" s="41">
        <v>162900</v>
      </c>
    </row>
    <row r="55" spans="1:4" ht="40.5" customHeight="1">
      <c r="A55" s="36">
        <v>507</v>
      </c>
      <c r="B55" s="34" t="s">
        <v>216</v>
      </c>
      <c r="C55" s="26" t="s">
        <v>25</v>
      </c>
      <c r="D55" s="41">
        <v>100700</v>
      </c>
    </row>
    <row r="56" spans="1:4" ht="66" customHeight="1">
      <c r="A56" s="36">
        <v>507</v>
      </c>
      <c r="B56" s="34" t="s">
        <v>217</v>
      </c>
      <c r="C56" s="26" t="s">
        <v>29</v>
      </c>
      <c r="D56" s="41">
        <v>418800</v>
      </c>
    </row>
    <row r="57" spans="1:4" ht="30" customHeight="1">
      <c r="A57" s="36">
        <v>507</v>
      </c>
      <c r="B57" s="34" t="s">
        <v>218</v>
      </c>
      <c r="C57" s="26" t="s">
        <v>207</v>
      </c>
      <c r="D57" s="41">
        <v>916300</v>
      </c>
    </row>
    <row r="58" spans="1:4" ht="52.5" customHeight="1">
      <c r="A58" s="36">
        <v>507</v>
      </c>
      <c r="B58" s="40" t="s">
        <v>219</v>
      </c>
      <c r="C58" s="26" t="s">
        <v>33</v>
      </c>
      <c r="D58" s="41">
        <v>130000</v>
      </c>
    </row>
    <row r="59" spans="1:4" ht="12.75">
      <c r="A59" s="7"/>
      <c r="B59" s="13"/>
      <c r="C59" s="13" t="s">
        <v>220</v>
      </c>
      <c r="D59" s="46">
        <f>D9+D14+D17+D46</f>
        <v>11743444.92</v>
      </c>
    </row>
    <row r="60" ht="12.75">
      <c r="A60" s="2"/>
    </row>
  </sheetData>
  <sheetProtection/>
  <mergeCells count="4">
    <mergeCell ref="A4:D4"/>
    <mergeCell ref="A6:B6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00390625" style="0" customWidth="1"/>
    <col min="2" max="2" width="50.375" style="0" customWidth="1"/>
    <col min="3" max="3" width="16.375" style="0" customWidth="1"/>
  </cols>
  <sheetData>
    <row r="1" ht="12.75">
      <c r="C1" s="1" t="s">
        <v>37</v>
      </c>
    </row>
    <row r="2" spans="1:3" ht="12.75">
      <c r="A2" s="1"/>
      <c r="C2" s="1" t="s">
        <v>58</v>
      </c>
    </row>
    <row r="3" spans="1:3" ht="12.75">
      <c r="A3" s="1"/>
      <c r="C3" s="1" t="s">
        <v>286</v>
      </c>
    </row>
    <row r="4" ht="7.5" customHeight="1">
      <c r="A4" s="1"/>
    </row>
    <row r="5" spans="1:3" ht="53.25" customHeight="1">
      <c r="A5" s="93" t="s">
        <v>221</v>
      </c>
      <c r="B5" s="93"/>
      <c r="C5" s="93"/>
    </row>
    <row r="6" spans="1:3" ht="12.75">
      <c r="A6" s="1"/>
      <c r="C6" s="1" t="s">
        <v>38</v>
      </c>
    </row>
    <row r="7" spans="1:3" ht="38.25">
      <c r="A7" s="14" t="s">
        <v>1</v>
      </c>
      <c r="B7" s="14" t="s">
        <v>39</v>
      </c>
      <c r="C7" s="14" t="s">
        <v>3</v>
      </c>
    </row>
    <row r="8" spans="1:3" ht="12.75">
      <c r="A8" s="14">
        <v>1</v>
      </c>
      <c r="B8" s="14">
        <v>2</v>
      </c>
      <c r="C8" s="14">
        <v>3</v>
      </c>
    </row>
    <row r="9" spans="1:3" ht="15.75" customHeight="1">
      <c r="A9" s="51" t="s">
        <v>222</v>
      </c>
      <c r="B9" s="5" t="s">
        <v>35</v>
      </c>
      <c r="C9" s="56">
        <f>C10+C19+C25+C36+C53+C56+C60+C62</f>
        <v>3459544.9200000004</v>
      </c>
    </row>
    <row r="10" spans="1:3" ht="14.25" customHeight="1">
      <c r="A10" s="51" t="s">
        <v>12</v>
      </c>
      <c r="B10" s="21" t="s">
        <v>40</v>
      </c>
      <c r="C10" s="56">
        <f>C11</f>
        <v>446839.42</v>
      </c>
    </row>
    <row r="11" spans="1:3" ht="19.5" customHeight="1">
      <c r="A11" s="37" t="s">
        <v>223</v>
      </c>
      <c r="B11" s="61" t="s">
        <v>41</v>
      </c>
      <c r="C11" s="57">
        <f>SUM(C12:C18)</f>
        <v>446839.42</v>
      </c>
    </row>
    <row r="12" spans="1:3" ht="89.25">
      <c r="A12" s="36" t="s">
        <v>149</v>
      </c>
      <c r="B12" s="29" t="s">
        <v>142</v>
      </c>
      <c r="C12" s="41">
        <v>438120.79</v>
      </c>
    </row>
    <row r="13" spans="1:3" ht="76.5">
      <c r="A13" s="36" t="s">
        <v>150</v>
      </c>
      <c r="B13" s="29" t="s">
        <v>143</v>
      </c>
      <c r="C13" s="41">
        <v>34.65</v>
      </c>
    </row>
    <row r="14" spans="1:3" ht="116.25" customHeight="1">
      <c r="A14" s="36" t="s">
        <v>151</v>
      </c>
      <c r="B14" s="29" t="s">
        <v>144</v>
      </c>
      <c r="C14" s="41">
        <v>6865.24</v>
      </c>
    </row>
    <row r="15" spans="1:3" ht="104.25" customHeight="1">
      <c r="A15" s="36" t="s">
        <v>152</v>
      </c>
      <c r="B15" s="29" t="s">
        <v>145</v>
      </c>
      <c r="C15" s="41">
        <v>493.64</v>
      </c>
    </row>
    <row r="16" spans="1:3" ht="128.25" customHeight="1">
      <c r="A16" s="36" t="s">
        <v>153</v>
      </c>
      <c r="B16" s="29" t="s">
        <v>146</v>
      </c>
      <c r="C16" s="41">
        <v>-10</v>
      </c>
    </row>
    <row r="17" spans="1:3" ht="63.75">
      <c r="A17" s="36" t="s">
        <v>154</v>
      </c>
      <c r="B17" s="29" t="s">
        <v>147</v>
      </c>
      <c r="C17" s="41">
        <v>1085.1</v>
      </c>
    </row>
    <row r="18" spans="1:3" ht="68.25" customHeight="1">
      <c r="A18" s="36" t="s">
        <v>155</v>
      </c>
      <c r="B18" s="29" t="s">
        <v>148</v>
      </c>
      <c r="C18" s="41">
        <v>250</v>
      </c>
    </row>
    <row r="19" spans="1:3" ht="42" customHeight="1">
      <c r="A19" s="48" t="s">
        <v>224</v>
      </c>
      <c r="B19" s="49" t="s">
        <v>225</v>
      </c>
      <c r="C19" s="50">
        <f>SUM(C21:C24)</f>
        <v>1136492.62</v>
      </c>
    </row>
    <row r="20" spans="1:3" ht="30" customHeight="1">
      <c r="A20" s="58" t="s">
        <v>233</v>
      </c>
      <c r="B20" s="59" t="s">
        <v>234</v>
      </c>
      <c r="C20" s="63">
        <f>SUM(C21:C24)</f>
        <v>1136492.62</v>
      </c>
    </row>
    <row r="21" spans="1:3" ht="68.25" customHeight="1">
      <c r="A21" s="33" t="s">
        <v>175</v>
      </c>
      <c r="B21" s="28" t="s">
        <v>171</v>
      </c>
      <c r="C21" s="53">
        <v>428931.77</v>
      </c>
    </row>
    <row r="22" spans="1:3" ht="76.5" customHeight="1">
      <c r="A22" s="34" t="s">
        <v>176</v>
      </c>
      <c r="B22" s="29" t="s">
        <v>172</v>
      </c>
      <c r="C22" s="54">
        <v>9661.78</v>
      </c>
    </row>
    <row r="23" spans="1:3" ht="67.5" customHeight="1">
      <c r="A23" s="34" t="s">
        <v>177</v>
      </c>
      <c r="B23" s="29" t="s">
        <v>173</v>
      </c>
      <c r="C23" s="54">
        <v>734809.46</v>
      </c>
    </row>
    <row r="24" spans="1:3" ht="64.5" customHeight="1">
      <c r="A24" s="34" t="s">
        <v>178</v>
      </c>
      <c r="B24" s="29" t="s">
        <v>174</v>
      </c>
      <c r="C24" s="55">
        <v>-36910.39</v>
      </c>
    </row>
    <row r="25" spans="1:3" ht="13.5" customHeight="1">
      <c r="A25" s="51" t="s">
        <v>42</v>
      </c>
      <c r="B25" s="21" t="s">
        <v>43</v>
      </c>
      <c r="C25" s="56">
        <f>C26+C33</f>
        <v>362130.74000000005</v>
      </c>
    </row>
    <row r="26" spans="1:3" ht="13.5" customHeight="1">
      <c r="A26" s="64" t="s">
        <v>229</v>
      </c>
      <c r="B26" s="47" t="s">
        <v>230</v>
      </c>
      <c r="C26" s="65">
        <f>SUM(C27:C32)</f>
        <v>360778.41000000003</v>
      </c>
    </row>
    <row r="27" spans="1:3" ht="51">
      <c r="A27" s="34" t="s">
        <v>162</v>
      </c>
      <c r="B27" s="29" t="s">
        <v>160</v>
      </c>
      <c r="C27" s="54">
        <v>281226.58</v>
      </c>
    </row>
    <row r="28" spans="1:3" ht="38.25">
      <c r="A28" s="34" t="s">
        <v>163</v>
      </c>
      <c r="B28" s="29" t="s">
        <v>161</v>
      </c>
      <c r="C28" s="54">
        <v>16297.18</v>
      </c>
    </row>
    <row r="29" spans="1:3" ht="51">
      <c r="A29" s="34" t="s">
        <v>164</v>
      </c>
      <c r="B29" s="29" t="s">
        <v>156</v>
      </c>
      <c r="C29" s="54">
        <v>14013.6</v>
      </c>
    </row>
    <row r="30" spans="1:3" ht="63.75">
      <c r="A30" s="34" t="s">
        <v>165</v>
      </c>
      <c r="B30" s="29" t="s">
        <v>157</v>
      </c>
      <c r="C30" s="54">
        <v>30340.59</v>
      </c>
    </row>
    <row r="31" spans="1:3" ht="51">
      <c r="A31" s="34" t="s">
        <v>166</v>
      </c>
      <c r="B31" s="29" t="s">
        <v>158</v>
      </c>
      <c r="C31" s="54">
        <v>12074.68</v>
      </c>
    </row>
    <row r="32" spans="1:3" ht="63.75">
      <c r="A32" s="34" t="s">
        <v>226</v>
      </c>
      <c r="B32" s="29" t="s">
        <v>159</v>
      </c>
      <c r="C32" s="55">
        <v>6825.78</v>
      </c>
    </row>
    <row r="33" spans="1:3" ht="12.75">
      <c r="A33" s="58" t="s">
        <v>227</v>
      </c>
      <c r="B33" s="66" t="s">
        <v>228</v>
      </c>
      <c r="C33" s="55">
        <f>C34+C35</f>
        <v>1352.33</v>
      </c>
    </row>
    <row r="34" spans="1:3" ht="38.25">
      <c r="A34" s="34" t="s">
        <v>169</v>
      </c>
      <c r="B34" s="29" t="s">
        <v>167</v>
      </c>
      <c r="C34" s="41">
        <v>1270.5</v>
      </c>
    </row>
    <row r="35" spans="1:3" ht="25.5">
      <c r="A35" s="34" t="s">
        <v>170</v>
      </c>
      <c r="B35" s="29" t="s">
        <v>168</v>
      </c>
      <c r="C35" s="41">
        <v>81.83</v>
      </c>
    </row>
    <row r="36" spans="1:3" ht="12.75" customHeight="1">
      <c r="A36" s="51" t="s">
        <v>13</v>
      </c>
      <c r="B36" s="23" t="s">
        <v>44</v>
      </c>
      <c r="C36" s="56">
        <f>C37+C40+C46</f>
        <v>1347511.17</v>
      </c>
    </row>
    <row r="37" spans="1:3" ht="12.75" customHeight="1">
      <c r="A37" s="90" t="s">
        <v>283</v>
      </c>
      <c r="B37" s="89" t="s">
        <v>282</v>
      </c>
      <c r="C37" s="57">
        <f>C38+C39</f>
        <v>210456</v>
      </c>
    </row>
    <row r="38" spans="1:3" ht="63.75">
      <c r="A38" s="34" t="s">
        <v>182</v>
      </c>
      <c r="B38" s="29" t="s">
        <v>180</v>
      </c>
      <c r="C38" s="41">
        <v>219596.03</v>
      </c>
    </row>
    <row r="39" spans="1:3" ht="51">
      <c r="A39" s="34" t="s">
        <v>183</v>
      </c>
      <c r="B39" s="29" t="s">
        <v>181</v>
      </c>
      <c r="C39" s="41">
        <v>-9140.03</v>
      </c>
    </row>
    <row r="40" spans="1:3" ht="12" customHeight="1">
      <c r="A40" s="52" t="s">
        <v>36</v>
      </c>
      <c r="B40" s="21" t="s">
        <v>59</v>
      </c>
      <c r="C40" s="56">
        <f>C41+C42+C43+C44+C45</f>
        <v>756297.61</v>
      </c>
    </row>
    <row r="41" spans="1:3" ht="38.25">
      <c r="A41" s="34" t="s">
        <v>189</v>
      </c>
      <c r="B41" s="29" t="s">
        <v>184</v>
      </c>
      <c r="C41" s="41">
        <v>36219.78</v>
      </c>
    </row>
    <row r="42" spans="1:3" ht="25.5">
      <c r="A42" s="34" t="s">
        <v>190</v>
      </c>
      <c r="B42" s="29" t="s">
        <v>185</v>
      </c>
      <c r="C42" s="41">
        <v>5635.98</v>
      </c>
    </row>
    <row r="43" spans="1:3" ht="38.25">
      <c r="A43" s="34" t="s">
        <v>191</v>
      </c>
      <c r="B43" s="29" t="s">
        <v>186</v>
      </c>
      <c r="C43" s="41">
        <v>250</v>
      </c>
    </row>
    <row r="44" spans="1:3" ht="38.25">
      <c r="A44" s="34" t="s">
        <v>192</v>
      </c>
      <c r="B44" s="29" t="s">
        <v>187</v>
      </c>
      <c r="C44" s="41">
        <v>711407.24</v>
      </c>
    </row>
    <row r="45" spans="1:3" ht="25.5">
      <c r="A45" s="34" t="s">
        <v>193</v>
      </c>
      <c r="B45" s="29" t="s">
        <v>188</v>
      </c>
      <c r="C45" s="41">
        <v>2784.61</v>
      </c>
    </row>
    <row r="46" spans="1:3" ht="13.5" customHeight="1">
      <c r="A46" s="51" t="s">
        <v>13</v>
      </c>
      <c r="B46" s="23" t="s">
        <v>45</v>
      </c>
      <c r="C46" s="56">
        <f>SUM(C47:C52)</f>
        <v>380757.56</v>
      </c>
    </row>
    <row r="47" spans="1:3" ht="80.25" customHeight="1">
      <c r="A47" s="34" t="s">
        <v>200</v>
      </c>
      <c r="B47" s="29" t="s">
        <v>194</v>
      </c>
      <c r="C47" s="41">
        <v>46248.47</v>
      </c>
    </row>
    <row r="48" spans="1:3" ht="65.25" customHeight="1">
      <c r="A48" s="34" t="s">
        <v>201</v>
      </c>
      <c r="B48" s="29" t="s">
        <v>195</v>
      </c>
      <c r="C48" s="41">
        <v>534.83</v>
      </c>
    </row>
    <row r="49" spans="1:3" ht="89.25">
      <c r="A49" s="34" t="s">
        <v>202</v>
      </c>
      <c r="B49" s="29" t="s">
        <v>196</v>
      </c>
      <c r="C49" s="41">
        <v>1991.61</v>
      </c>
    </row>
    <row r="50" spans="1:3" ht="77.25" customHeight="1">
      <c r="A50" s="34" t="s">
        <v>203</v>
      </c>
      <c r="B50" s="29" t="s">
        <v>197</v>
      </c>
      <c r="C50" s="41">
        <v>317364.33</v>
      </c>
    </row>
    <row r="51" spans="1:3" ht="66" customHeight="1">
      <c r="A51" s="34" t="s">
        <v>204</v>
      </c>
      <c r="B51" s="29" t="s">
        <v>198</v>
      </c>
      <c r="C51" s="41">
        <v>7092.8</v>
      </c>
    </row>
    <row r="52" spans="1:3" ht="89.25">
      <c r="A52" s="34" t="s">
        <v>205</v>
      </c>
      <c r="B52" s="29" t="s">
        <v>199</v>
      </c>
      <c r="C52" s="41">
        <v>7525.52</v>
      </c>
    </row>
    <row r="53" spans="1:3" ht="17.25" customHeight="1">
      <c r="A53" s="51" t="s">
        <v>15</v>
      </c>
      <c r="B53" s="23" t="s">
        <v>46</v>
      </c>
      <c r="C53" s="56">
        <f>C54+C55</f>
        <v>23380</v>
      </c>
    </row>
    <row r="54" spans="1:3" ht="65.25" customHeight="1">
      <c r="A54" s="34" t="s">
        <v>208</v>
      </c>
      <c r="B54" s="26" t="s">
        <v>16</v>
      </c>
      <c r="C54" s="41">
        <v>22880</v>
      </c>
    </row>
    <row r="55" spans="1:3" ht="65.25" customHeight="1">
      <c r="A55" s="34" t="s">
        <v>209</v>
      </c>
      <c r="B55" s="26" t="s">
        <v>16</v>
      </c>
      <c r="C55" s="41">
        <v>500</v>
      </c>
    </row>
    <row r="56" spans="1:3" ht="38.25">
      <c r="A56" s="51" t="s">
        <v>6</v>
      </c>
      <c r="B56" s="21" t="s">
        <v>47</v>
      </c>
      <c r="C56" s="56">
        <f>C57+C58+C59</f>
        <v>131863.13999999998</v>
      </c>
    </row>
    <row r="57" spans="1:3" ht="66" customHeight="1">
      <c r="A57" s="36" t="s">
        <v>7</v>
      </c>
      <c r="B57" s="22" t="s">
        <v>8</v>
      </c>
      <c r="C57" s="41">
        <v>58904.46</v>
      </c>
    </row>
    <row r="58" spans="1:3" ht="54" customHeight="1">
      <c r="A58" s="34" t="s">
        <v>210</v>
      </c>
      <c r="B58" s="26" t="s">
        <v>34</v>
      </c>
      <c r="C58" s="41">
        <v>67958.68</v>
      </c>
    </row>
    <row r="59" spans="1:3" ht="63.75">
      <c r="A59" s="34" t="s">
        <v>211</v>
      </c>
      <c r="B59" s="26" t="s">
        <v>17</v>
      </c>
      <c r="C59" s="45">
        <v>5000</v>
      </c>
    </row>
    <row r="60" spans="1:3" ht="25.5">
      <c r="A60" s="51" t="s">
        <v>60</v>
      </c>
      <c r="B60" s="23" t="s">
        <v>61</v>
      </c>
      <c r="C60" s="56">
        <f>C61</f>
        <v>10327.83</v>
      </c>
    </row>
    <row r="61" spans="1:3" ht="38.25">
      <c r="A61" s="36" t="s">
        <v>9</v>
      </c>
      <c r="B61" s="22" t="s">
        <v>10</v>
      </c>
      <c r="C61" s="41">
        <v>10327.83</v>
      </c>
    </row>
    <row r="62" spans="1:3" ht="21" customHeight="1">
      <c r="A62" s="48" t="s">
        <v>231</v>
      </c>
      <c r="B62" s="60" t="s">
        <v>232</v>
      </c>
      <c r="C62" s="50">
        <f>C63</f>
        <v>1000</v>
      </c>
    </row>
    <row r="63" spans="1:3" ht="38.25">
      <c r="A63" s="34" t="s">
        <v>212</v>
      </c>
      <c r="B63" s="26" t="s">
        <v>206</v>
      </c>
      <c r="C63" s="41">
        <v>1000</v>
      </c>
    </row>
    <row r="64" spans="1:3" ht="15.75" customHeight="1">
      <c r="A64" s="51" t="s">
        <v>48</v>
      </c>
      <c r="B64" s="23" t="s">
        <v>49</v>
      </c>
      <c r="C64" s="56">
        <f>C65+C67+C71+C74</f>
        <v>8283900</v>
      </c>
    </row>
    <row r="65" spans="1:3" ht="25.5">
      <c r="A65" s="51" t="s">
        <v>18</v>
      </c>
      <c r="B65" s="23" t="s">
        <v>50</v>
      </c>
      <c r="C65" s="56">
        <f>C66</f>
        <v>6514700</v>
      </c>
    </row>
    <row r="66" spans="1:3" ht="25.5">
      <c r="A66" s="34" t="s">
        <v>213</v>
      </c>
      <c r="B66" s="26" t="s">
        <v>19</v>
      </c>
      <c r="C66" s="57">
        <v>6514700</v>
      </c>
    </row>
    <row r="67" spans="1:3" ht="27.75" customHeight="1">
      <c r="A67" s="51" t="s">
        <v>20</v>
      </c>
      <c r="B67" s="23" t="s">
        <v>51</v>
      </c>
      <c r="C67" s="56">
        <f>C68+C69+C70</f>
        <v>304100</v>
      </c>
    </row>
    <row r="68" spans="1:3" ht="25.5">
      <c r="A68" s="37" t="s">
        <v>21</v>
      </c>
      <c r="B68" s="24" t="s">
        <v>22</v>
      </c>
      <c r="C68" s="57">
        <v>40500</v>
      </c>
    </row>
    <row r="69" spans="1:3" ht="38.25">
      <c r="A69" s="37" t="s">
        <v>52</v>
      </c>
      <c r="B69" s="24" t="s">
        <v>23</v>
      </c>
      <c r="C69" s="57">
        <v>162900</v>
      </c>
    </row>
    <row r="70" spans="1:3" ht="27.75" customHeight="1">
      <c r="A70" s="37" t="s">
        <v>24</v>
      </c>
      <c r="B70" s="22" t="s">
        <v>25</v>
      </c>
      <c r="C70" s="57">
        <v>100700</v>
      </c>
    </row>
    <row r="71" spans="1:3" ht="18.75" customHeight="1">
      <c r="A71" s="51" t="s">
        <v>26</v>
      </c>
      <c r="B71" s="62" t="s">
        <v>53</v>
      </c>
      <c r="C71" s="56">
        <f>C72+C73</f>
        <v>1335100</v>
      </c>
    </row>
    <row r="72" spans="1:3" ht="63.75">
      <c r="A72" s="37" t="s">
        <v>28</v>
      </c>
      <c r="B72" s="22" t="s">
        <v>54</v>
      </c>
      <c r="C72" s="57">
        <v>418800</v>
      </c>
    </row>
    <row r="73" spans="1:3" ht="27.75" customHeight="1">
      <c r="A73" s="37" t="s">
        <v>30</v>
      </c>
      <c r="B73" s="22" t="s">
        <v>55</v>
      </c>
      <c r="C73" s="57">
        <v>916300</v>
      </c>
    </row>
    <row r="74" spans="1:3" ht="89.25">
      <c r="A74" s="51" t="s">
        <v>31</v>
      </c>
      <c r="B74" s="23" t="s">
        <v>56</v>
      </c>
      <c r="C74" s="56">
        <f>C75</f>
        <v>130000</v>
      </c>
    </row>
    <row r="75" spans="1:3" ht="25.5" customHeight="1">
      <c r="A75" s="37" t="s">
        <v>32</v>
      </c>
      <c r="B75" s="22" t="s">
        <v>33</v>
      </c>
      <c r="C75" s="57">
        <v>130000</v>
      </c>
    </row>
    <row r="76" spans="1:3" ht="12.75">
      <c r="A76" s="20"/>
      <c r="B76" s="25" t="s">
        <v>57</v>
      </c>
      <c r="C76" s="56">
        <f>C9+C64</f>
        <v>11743444.92</v>
      </c>
    </row>
    <row r="77" ht="15.75">
      <c r="A77" s="4"/>
    </row>
  </sheetData>
  <sheetProtection/>
  <mergeCells count="1"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7.125" style="0" customWidth="1"/>
    <col min="2" max="2" width="62.125" style="0" customWidth="1"/>
    <col min="3" max="3" width="16.75390625" style="0" customWidth="1"/>
    <col min="6" max="6" width="14.875" style="0" customWidth="1"/>
  </cols>
  <sheetData>
    <row r="1" spans="1:3" ht="12.75">
      <c r="A1" s="1"/>
      <c r="C1" s="1" t="s">
        <v>235</v>
      </c>
    </row>
    <row r="2" spans="1:3" ht="12.75">
      <c r="A2" s="1"/>
      <c r="C2" s="1" t="s">
        <v>76</v>
      </c>
    </row>
    <row r="3" spans="1:3" ht="12.75">
      <c r="A3" s="1"/>
      <c r="C3" s="1" t="s">
        <v>286</v>
      </c>
    </row>
    <row r="4" spans="1:3" ht="49.5" customHeight="1">
      <c r="A4" s="93" t="s">
        <v>270</v>
      </c>
      <c r="B4" s="93"/>
      <c r="C4" s="93"/>
    </row>
    <row r="5" spans="1:3" ht="12.75">
      <c r="A5" s="1"/>
      <c r="C5" s="1" t="s">
        <v>38</v>
      </c>
    </row>
    <row r="6" spans="1:3" ht="25.5">
      <c r="A6" s="14" t="s">
        <v>63</v>
      </c>
      <c r="B6" s="14" t="s">
        <v>66</v>
      </c>
      <c r="C6" s="14" t="s">
        <v>3</v>
      </c>
    </row>
    <row r="7" spans="1:3" ht="12.75">
      <c r="A7" s="14">
        <v>1</v>
      </c>
      <c r="B7" s="14">
        <v>2</v>
      </c>
      <c r="C7" s="14">
        <v>3</v>
      </c>
    </row>
    <row r="8" spans="1:3" ht="12.75">
      <c r="A8" s="20"/>
      <c r="B8" s="5" t="s">
        <v>236</v>
      </c>
      <c r="C8" s="56">
        <f>C9+C15+C17+C20+C23+C25</f>
        <v>11010581.11</v>
      </c>
    </row>
    <row r="9" spans="1:3" ht="12.75">
      <c r="A9" s="48" t="s">
        <v>120</v>
      </c>
      <c r="B9" s="84" t="s">
        <v>94</v>
      </c>
      <c r="C9" s="56">
        <f>SUM(C10:C14)</f>
        <v>4082454.46</v>
      </c>
    </row>
    <row r="10" spans="1:3" ht="27" customHeight="1">
      <c r="A10" s="58" t="s">
        <v>77</v>
      </c>
      <c r="B10" s="79" t="str">
        <f>'[1]2010'!$E$11</f>
        <v>Функционирование высшего должностного лица субъекта Российской Федерации и муниципального образования</v>
      </c>
      <c r="C10" s="57">
        <v>594983.62</v>
      </c>
    </row>
    <row r="11" spans="1:6" ht="27" customHeight="1">
      <c r="A11" s="58" t="s">
        <v>78</v>
      </c>
      <c r="B11" s="77" t="s">
        <v>68</v>
      </c>
      <c r="C11" s="57">
        <v>43747</v>
      </c>
      <c r="F11" s="73"/>
    </row>
    <row r="12" spans="1:3" ht="36" customHeight="1">
      <c r="A12" s="58" t="s">
        <v>79</v>
      </c>
      <c r="B12" s="77" t="s">
        <v>281</v>
      </c>
      <c r="C12" s="57">
        <v>3339174</v>
      </c>
    </row>
    <row r="13" spans="1:3" ht="24">
      <c r="A13" s="58" t="s">
        <v>80</v>
      </c>
      <c r="B13" s="80" t="s">
        <v>272</v>
      </c>
      <c r="C13" s="57">
        <v>31841</v>
      </c>
    </row>
    <row r="14" spans="1:6" ht="19.5" customHeight="1">
      <c r="A14" s="58" t="s">
        <v>81</v>
      </c>
      <c r="B14" s="82" t="s">
        <v>106</v>
      </c>
      <c r="C14" s="57">
        <v>72708.84</v>
      </c>
      <c r="F14" s="73"/>
    </row>
    <row r="15" spans="1:6" ht="13.5" customHeight="1">
      <c r="A15" s="48" t="s">
        <v>266</v>
      </c>
      <c r="B15" s="74" t="s">
        <v>108</v>
      </c>
      <c r="C15" s="56">
        <f>C16</f>
        <v>162900</v>
      </c>
      <c r="F15" s="73"/>
    </row>
    <row r="16" spans="1:3" ht="16.5" customHeight="1">
      <c r="A16" s="58" t="s">
        <v>82</v>
      </c>
      <c r="B16" s="88" t="s">
        <v>70</v>
      </c>
      <c r="C16" s="57">
        <v>162900</v>
      </c>
    </row>
    <row r="17" spans="1:3" ht="15" customHeight="1">
      <c r="A17" s="58" t="s">
        <v>260</v>
      </c>
      <c r="B17" s="85" t="s">
        <v>110</v>
      </c>
      <c r="C17" s="56">
        <f>C18+C19</f>
        <v>298300</v>
      </c>
    </row>
    <row r="18" spans="1:3" ht="18.75" customHeight="1">
      <c r="A18" s="58" t="s">
        <v>84</v>
      </c>
      <c r="B18" s="81" t="s">
        <v>111</v>
      </c>
      <c r="C18" s="57">
        <v>198800</v>
      </c>
    </row>
    <row r="19" spans="1:6" ht="18" customHeight="1">
      <c r="A19" s="58" t="s">
        <v>85</v>
      </c>
      <c r="B19" s="80" t="s">
        <v>258</v>
      </c>
      <c r="C19" s="57">
        <v>99500</v>
      </c>
      <c r="F19" s="73"/>
    </row>
    <row r="20" spans="1:6" ht="16.5" customHeight="1">
      <c r="A20" s="48" t="s">
        <v>131</v>
      </c>
      <c r="B20" s="75" t="s">
        <v>112</v>
      </c>
      <c r="C20" s="56">
        <f>C21+C22</f>
        <v>1439241.65</v>
      </c>
      <c r="F20" s="73"/>
    </row>
    <row r="21" spans="1:3" ht="12.75">
      <c r="A21" s="58" t="s">
        <v>86</v>
      </c>
      <c r="B21" s="82" t="s">
        <v>71</v>
      </c>
      <c r="C21" s="57">
        <v>560833.92</v>
      </c>
    </row>
    <row r="22" spans="1:3" ht="12.75">
      <c r="A22" s="58" t="s">
        <v>88</v>
      </c>
      <c r="B22" s="82" t="s">
        <v>113</v>
      </c>
      <c r="C22" s="57">
        <v>878407.73</v>
      </c>
    </row>
    <row r="23" spans="1:3" ht="12.75">
      <c r="A23" s="48" t="s">
        <v>137</v>
      </c>
      <c r="B23" s="76" t="s">
        <v>273</v>
      </c>
      <c r="C23" s="56">
        <f>C24</f>
        <v>4849085</v>
      </c>
    </row>
    <row r="24" spans="1:3" ht="12.75">
      <c r="A24" s="58" t="s">
        <v>89</v>
      </c>
      <c r="B24" s="83" t="s">
        <v>244</v>
      </c>
      <c r="C24" s="57">
        <v>4849085</v>
      </c>
    </row>
    <row r="25" spans="1:3" ht="12.75">
      <c r="A25" s="48" t="s">
        <v>132</v>
      </c>
      <c r="B25" s="76" t="s">
        <v>118</v>
      </c>
      <c r="C25" s="56">
        <f>C26</f>
        <v>178600</v>
      </c>
    </row>
    <row r="26" spans="1:3" ht="12.75">
      <c r="A26" s="58">
        <v>1003</v>
      </c>
      <c r="B26" s="78" t="s">
        <v>75</v>
      </c>
      <c r="C26" s="57">
        <v>178600</v>
      </c>
    </row>
    <row r="27" ht="15.75">
      <c r="A27" s="67"/>
    </row>
  </sheetData>
  <sheetProtection/>
  <mergeCells count="1"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5.875" style="0" customWidth="1"/>
    <col min="2" max="2" width="7.75390625" style="0" customWidth="1"/>
    <col min="3" max="3" width="8.375" style="0" customWidth="1"/>
    <col min="4" max="4" width="6.25390625" style="0" customWidth="1"/>
    <col min="5" max="5" width="45.75390625" style="0" customWidth="1"/>
    <col min="6" max="6" width="12.75390625" style="0" customWidth="1"/>
  </cols>
  <sheetData>
    <row r="1" spans="1:6" ht="12.75">
      <c r="A1" s="1"/>
      <c r="F1" s="1" t="s">
        <v>91</v>
      </c>
    </row>
    <row r="2" spans="1:6" ht="12.75">
      <c r="A2" s="1"/>
      <c r="F2" s="1" t="s">
        <v>76</v>
      </c>
    </row>
    <row r="3" spans="1:6" ht="12.75">
      <c r="A3" s="1"/>
      <c r="F3" s="1" t="s">
        <v>287</v>
      </c>
    </row>
    <row r="4" spans="1:6" ht="33" customHeight="1">
      <c r="A4" s="93" t="s">
        <v>251</v>
      </c>
      <c r="B4" s="93"/>
      <c r="C4" s="93"/>
      <c r="D4" s="93"/>
      <c r="E4" s="93"/>
      <c r="F4" s="93"/>
    </row>
    <row r="5" spans="1:6" ht="12.75">
      <c r="A5" s="1"/>
      <c r="F5" s="1" t="s">
        <v>92</v>
      </c>
    </row>
    <row r="6" spans="1:6" ht="25.5">
      <c r="A6" s="14" t="s">
        <v>93</v>
      </c>
      <c r="B6" s="14" t="s">
        <v>63</v>
      </c>
      <c r="C6" s="14" t="s">
        <v>64</v>
      </c>
      <c r="D6" s="14" t="s">
        <v>65</v>
      </c>
      <c r="E6" s="14" t="s">
        <v>66</v>
      </c>
      <c r="F6" s="14" t="s">
        <v>3</v>
      </c>
    </row>
    <row r="7" spans="1:6" ht="12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</row>
    <row r="8" spans="1:6" ht="17.25" customHeight="1">
      <c r="A8" s="58">
        <v>507</v>
      </c>
      <c r="B8" s="58"/>
      <c r="C8" s="58"/>
      <c r="D8" s="58"/>
      <c r="E8" s="6" t="s">
        <v>14</v>
      </c>
      <c r="F8" s="71">
        <f>F9+F47+F54+F63++F83+F90</f>
        <v>10966834.11</v>
      </c>
    </row>
    <row r="9" spans="1:6" ht="12.75">
      <c r="A9" s="58">
        <v>507</v>
      </c>
      <c r="B9" s="58" t="s">
        <v>120</v>
      </c>
      <c r="C9" s="58"/>
      <c r="D9" s="58"/>
      <c r="E9" s="6" t="s">
        <v>94</v>
      </c>
      <c r="F9" s="71">
        <f>F10+F15+F28+F35</f>
        <v>4038707.46</v>
      </c>
    </row>
    <row r="10" spans="1:6" ht="37.5" customHeight="1">
      <c r="A10" s="58">
        <v>507</v>
      </c>
      <c r="B10" s="58" t="s">
        <v>77</v>
      </c>
      <c r="C10" s="58"/>
      <c r="D10" s="58"/>
      <c r="E10" s="6" t="s">
        <v>67</v>
      </c>
      <c r="F10" s="71">
        <f>F11</f>
        <v>594983.62</v>
      </c>
    </row>
    <row r="11" spans="1:6" ht="25.5" customHeight="1">
      <c r="A11" s="58"/>
      <c r="B11" s="58"/>
      <c r="C11" s="58" t="s">
        <v>267</v>
      </c>
      <c r="D11" s="58"/>
      <c r="E11" s="6" t="s">
        <v>69</v>
      </c>
      <c r="F11" s="71">
        <f>F12</f>
        <v>594983.62</v>
      </c>
    </row>
    <row r="12" spans="1:6" ht="12.75">
      <c r="A12" s="58"/>
      <c r="B12" s="58"/>
      <c r="C12" s="58" t="s">
        <v>237</v>
      </c>
      <c r="D12" s="58"/>
      <c r="E12" s="6" t="s">
        <v>95</v>
      </c>
      <c r="F12" s="71">
        <f>F13</f>
        <v>594983.62</v>
      </c>
    </row>
    <row r="13" spans="1:6" ht="39.75" customHeight="1">
      <c r="A13" s="58"/>
      <c r="B13" s="58"/>
      <c r="C13" s="58"/>
      <c r="D13" s="58">
        <v>100</v>
      </c>
      <c r="E13" s="6" t="s">
        <v>96</v>
      </c>
      <c r="F13" s="71">
        <f>F14</f>
        <v>594983.62</v>
      </c>
    </row>
    <row r="14" spans="1:6" ht="25.5">
      <c r="A14" s="58"/>
      <c r="B14" s="58"/>
      <c r="C14" s="58"/>
      <c r="D14" s="58">
        <v>120</v>
      </c>
      <c r="E14" s="6" t="s">
        <v>97</v>
      </c>
      <c r="F14" s="71">
        <v>594983.62</v>
      </c>
    </row>
    <row r="15" spans="1:6" ht="51">
      <c r="A15" s="58">
        <v>507</v>
      </c>
      <c r="B15" s="58" t="s">
        <v>79</v>
      </c>
      <c r="C15" s="58"/>
      <c r="D15" s="58"/>
      <c r="E15" s="6" t="s">
        <v>101</v>
      </c>
      <c r="F15" s="71">
        <f>F16+F24</f>
        <v>3339174</v>
      </c>
    </row>
    <row r="16" spans="1:6" ht="23.25" customHeight="1">
      <c r="A16" s="58"/>
      <c r="B16" s="58"/>
      <c r="C16" s="58" t="s">
        <v>267</v>
      </c>
      <c r="D16" s="58"/>
      <c r="E16" s="6" t="s">
        <v>69</v>
      </c>
      <c r="F16" s="71">
        <f>F17</f>
        <v>3337074</v>
      </c>
    </row>
    <row r="17" spans="1:6" ht="12.75">
      <c r="A17" s="58"/>
      <c r="B17" s="58"/>
      <c r="C17" s="58" t="s">
        <v>239</v>
      </c>
      <c r="D17" s="58"/>
      <c r="E17" s="6" t="s">
        <v>102</v>
      </c>
      <c r="F17" s="71">
        <f>F18+F20+F22</f>
        <v>3337074</v>
      </c>
    </row>
    <row r="18" spans="1:6" ht="39" customHeight="1">
      <c r="A18" s="58"/>
      <c r="B18" s="58"/>
      <c r="C18" s="58"/>
      <c r="D18" s="58">
        <v>100</v>
      </c>
      <c r="E18" s="6" t="s">
        <v>96</v>
      </c>
      <c r="F18" s="71">
        <f>F19</f>
        <v>2591034.33</v>
      </c>
    </row>
    <row r="19" spans="1:6" ht="25.5">
      <c r="A19" s="58"/>
      <c r="B19" s="58"/>
      <c r="C19" s="58"/>
      <c r="D19" s="58">
        <v>120</v>
      </c>
      <c r="E19" s="6" t="s">
        <v>97</v>
      </c>
      <c r="F19" s="71">
        <v>2591034.33</v>
      </c>
    </row>
    <row r="20" spans="1:6" ht="25.5">
      <c r="A20" s="58"/>
      <c r="B20" s="58"/>
      <c r="C20" s="58"/>
      <c r="D20" s="58">
        <v>200</v>
      </c>
      <c r="E20" s="6" t="s">
        <v>99</v>
      </c>
      <c r="F20" s="71">
        <f>F21</f>
        <v>716039.67</v>
      </c>
    </row>
    <row r="21" spans="1:6" ht="12.75">
      <c r="A21" s="58"/>
      <c r="B21" s="58"/>
      <c r="C21" s="58"/>
      <c r="D21" s="58">
        <v>240</v>
      </c>
      <c r="E21" s="6" t="s">
        <v>100</v>
      </c>
      <c r="F21" s="71">
        <v>716039.67</v>
      </c>
    </row>
    <row r="22" spans="1:6" ht="12.75">
      <c r="A22" s="58"/>
      <c r="B22" s="58"/>
      <c r="C22" s="58"/>
      <c r="D22" s="58">
        <v>800</v>
      </c>
      <c r="E22" s="6" t="s">
        <v>103</v>
      </c>
      <c r="F22" s="71">
        <f>F23</f>
        <v>30000</v>
      </c>
    </row>
    <row r="23" spans="1:6" ht="24" customHeight="1">
      <c r="A23" s="58"/>
      <c r="B23" s="58"/>
      <c r="C23" s="58"/>
      <c r="D23" s="58">
        <v>850</v>
      </c>
      <c r="E23" s="6" t="s">
        <v>104</v>
      </c>
      <c r="F23" s="71">
        <v>30000</v>
      </c>
    </row>
    <row r="24" spans="1:6" ht="39" customHeight="1">
      <c r="A24" s="58"/>
      <c r="B24" s="58"/>
      <c r="C24" s="58" t="s">
        <v>252</v>
      </c>
      <c r="D24" s="58"/>
      <c r="E24" s="6" t="s">
        <v>254</v>
      </c>
      <c r="F24" s="71">
        <f>F25</f>
        <v>2100</v>
      </c>
    </row>
    <row r="25" spans="1:6" ht="51">
      <c r="A25" s="58"/>
      <c r="B25" s="58"/>
      <c r="C25" s="58" t="s">
        <v>253</v>
      </c>
      <c r="D25" s="58"/>
      <c r="E25" s="6" t="s">
        <v>255</v>
      </c>
      <c r="F25" s="71">
        <f>F26</f>
        <v>2100</v>
      </c>
    </row>
    <row r="26" spans="1:6" ht="25.5">
      <c r="A26" s="58"/>
      <c r="B26" s="58"/>
      <c r="C26" s="58"/>
      <c r="D26" s="58">
        <v>200</v>
      </c>
      <c r="E26" s="6" t="s">
        <v>99</v>
      </c>
      <c r="F26" s="71">
        <f>F27</f>
        <v>2100</v>
      </c>
    </row>
    <row r="27" spans="1:6" ht="12.75">
      <c r="A27" s="58"/>
      <c r="B27" s="58"/>
      <c r="C27" s="58"/>
      <c r="D27" s="58">
        <v>240</v>
      </c>
      <c r="E27" s="6" t="s">
        <v>100</v>
      </c>
      <c r="F27" s="71">
        <v>2100</v>
      </c>
    </row>
    <row r="28" spans="1:6" ht="38.25">
      <c r="A28" s="58" t="s">
        <v>121</v>
      </c>
      <c r="B28" s="58" t="s">
        <v>80</v>
      </c>
      <c r="C28" s="58"/>
      <c r="D28" s="58"/>
      <c r="E28" s="6" t="s">
        <v>122</v>
      </c>
      <c r="F28" s="71">
        <f>F29+F32</f>
        <v>31841</v>
      </c>
    </row>
    <row r="29" spans="1:6" ht="75.75" customHeight="1">
      <c r="A29" s="58"/>
      <c r="B29" s="58"/>
      <c r="C29" s="58" t="s">
        <v>240</v>
      </c>
      <c r="D29" s="58"/>
      <c r="E29" s="6" t="s">
        <v>125</v>
      </c>
      <c r="F29" s="71">
        <f>F30</f>
        <v>7841</v>
      </c>
    </row>
    <row r="30" spans="1:6" ht="12.75">
      <c r="A30" s="58"/>
      <c r="B30" s="58"/>
      <c r="C30" s="58"/>
      <c r="D30" s="58" t="s">
        <v>123</v>
      </c>
      <c r="E30" s="13" t="s">
        <v>126</v>
      </c>
      <c r="F30" s="71">
        <f>F31</f>
        <v>7841</v>
      </c>
    </row>
    <row r="31" spans="1:6" ht="12.75">
      <c r="A31" s="58"/>
      <c r="B31" s="58"/>
      <c r="C31" s="58"/>
      <c r="D31" s="58" t="s">
        <v>124</v>
      </c>
      <c r="E31" s="13" t="s">
        <v>127</v>
      </c>
      <c r="F31" s="71">
        <v>7841</v>
      </c>
    </row>
    <row r="32" spans="1:6" ht="25.5" customHeight="1">
      <c r="A32" s="58"/>
      <c r="B32" s="58"/>
      <c r="C32" s="58" t="s">
        <v>268</v>
      </c>
      <c r="D32" s="58"/>
      <c r="E32" s="6" t="s">
        <v>128</v>
      </c>
      <c r="F32" s="71">
        <f>F33</f>
        <v>24000</v>
      </c>
    </row>
    <row r="33" spans="1:6" ht="12.75">
      <c r="A33" s="58"/>
      <c r="B33" s="58"/>
      <c r="C33" s="58"/>
      <c r="D33" s="58" t="s">
        <v>123</v>
      </c>
      <c r="E33" s="13" t="s">
        <v>105</v>
      </c>
      <c r="F33" s="71">
        <f>F34</f>
        <v>24000</v>
      </c>
    </row>
    <row r="34" spans="1:6" ht="12.75">
      <c r="A34" s="58"/>
      <c r="B34" s="58"/>
      <c r="C34" s="58"/>
      <c r="D34" s="58" t="s">
        <v>124</v>
      </c>
      <c r="E34" s="13" t="s">
        <v>27</v>
      </c>
      <c r="F34" s="71">
        <v>24000</v>
      </c>
    </row>
    <row r="35" spans="1:6" ht="12.75">
      <c r="A35" s="58">
        <v>507</v>
      </c>
      <c r="B35" s="58" t="s">
        <v>81</v>
      </c>
      <c r="C35" s="58"/>
      <c r="D35" s="58"/>
      <c r="E35" s="6" t="s">
        <v>106</v>
      </c>
      <c r="F35" s="71">
        <f>F36+F39+F42</f>
        <v>72708.84</v>
      </c>
    </row>
    <row r="36" spans="1:6" ht="27.75" customHeight="1">
      <c r="A36" s="58"/>
      <c r="B36" s="58"/>
      <c r="C36" s="58" t="s">
        <v>241</v>
      </c>
      <c r="D36" s="58"/>
      <c r="E36" s="6" t="s">
        <v>256</v>
      </c>
      <c r="F36" s="71">
        <f>F37</f>
        <v>12208.84</v>
      </c>
    </row>
    <row r="37" spans="1:6" ht="25.5">
      <c r="A37" s="58"/>
      <c r="B37" s="58"/>
      <c r="C37" s="58"/>
      <c r="D37" s="58">
        <v>200</v>
      </c>
      <c r="E37" s="6" t="s">
        <v>99</v>
      </c>
      <c r="F37" s="71">
        <f>F38</f>
        <v>12208.84</v>
      </c>
    </row>
    <row r="38" spans="1:6" ht="12.75">
      <c r="A38" s="58"/>
      <c r="B38" s="58"/>
      <c r="C38" s="58"/>
      <c r="D38" s="58">
        <v>240</v>
      </c>
      <c r="E38" s="6" t="s">
        <v>100</v>
      </c>
      <c r="F38" s="71">
        <v>12208.84</v>
      </c>
    </row>
    <row r="39" spans="1:6" ht="25.5">
      <c r="A39" s="58"/>
      <c r="B39" s="58"/>
      <c r="C39" s="58" t="s">
        <v>269</v>
      </c>
      <c r="D39" s="58"/>
      <c r="E39" s="6" t="s">
        <v>83</v>
      </c>
      <c r="F39" s="71">
        <f>F40</f>
        <v>20000</v>
      </c>
    </row>
    <row r="40" spans="1:6" ht="25.5">
      <c r="A40" s="58"/>
      <c r="B40" s="58"/>
      <c r="C40" s="58"/>
      <c r="D40" s="58">
        <v>200</v>
      </c>
      <c r="E40" s="6" t="s">
        <v>99</v>
      </c>
      <c r="F40" s="71">
        <f>F41</f>
        <v>20000</v>
      </c>
    </row>
    <row r="41" spans="1:6" ht="12.75">
      <c r="A41" s="58"/>
      <c r="B41" s="58"/>
      <c r="C41" s="58"/>
      <c r="D41" s="58">
        <v>240</v>
      </c>
      <c r="E41" s="6" t="s">
        <v>100</v>
      </c>
      <c r="F41" s="71">
        <v>20000</v>
      </c>
    </row>
    <row r="42" spans="1:6" ht="25.5">
      <c r="A42" s="58"/>
      <c r="B42" s="58"/>
      <c r="C42" s="58" t="s">
        <v>245</v>
      </c>
      <c r="D42" s="58"/>
      <c r="E42" s="6" t="s">
        <v>107</v>
      </c>
      <c r="F42" s="71">
        <f>F43+F45</f>
        <v>40500</v>
      </c>
    </row>
    <row r="43" spans="1:6" ht="36.75" customHeight="1">
      <c r="A43" s="58"/>
      <c r="B43" s="58"/>
      <c r="C43" s="58"/>
      <c r="D43" s="58">
        <v>100</v>
      </c>
      <c r="E43" s="6" t="s">
        <v>96</v>
      </c>
      <c r="F43" s="71">
        <f>F44</f>
        <v>6250</v>
      </c>
    </row>
    <row r="44" spans="1:6" ht="25.5">
      <c r="A44" s="58"/>
      <c r="B44" s="58"/>
      <c r="C44" s="58"/>
      <c r="D44" s="58">
        <v>120</v>
      </c>
      <c r="E44" s="6" t="s">
        <v>97</v>
      </c>
      <c r="F44" s="71">
        <v>6250</v>
      </c>
    </row>
    <row r="45" spans="1:6" ht="25.5">
      <c r="A45" s="58"/>
      <c r="B45" s="58"/>
      <c r="C45" s="58"/>
      <c r="D45" s="58">
        <v>200</v>
      </c>
      <c r="E45" s="6" t="s">
        <v>99</v>
      </c>
      <c r="F45" s="71">
        <f>F46</f>
        <v>34250</v>
      </c>
    </row>
    <row r="46" spans="1:6" ht="12.75">
      <c r="A46" s="58"/>
      <c r="B46" s="58"/>
      <c r="C46" s="58"/>
      <c r="D46" s="58">
        <v>240</v>
      </c>
      <c r="E46" s="6" t="s">
        <v>100</v>
      </c>
      <c r="F46" s="71">
        <v>34250</v>
      </c>
    </row>
    <row r="47" spans="1:6" ht="12.75">
      <c r="A47" s="58">
        <v>507</v>
      </c>
      <c r="B47" s="58" t="s">
        <v>266</v>
      </c>
      <c r="C47" s="58"/>
      <c r="D47" s="58"/>
      <c r="E47" s="6" t="s">
        <v>108</v>
      </c>
      <c r="F47" s="71">
        <f>F48</f>
        <v>162900</v>
      </c>
    </row>
    <row r="48" spans="1:6" ht="12.75">
      <c r="A48" s="58"/>
      <c r="B48" s="58" t="s">
        <v>82</v>
      </c>
      <c r="C48" s="58"/>
      <c r="D48" s="58"/>
      <c r="E48" s="6" t="s">
        <v>70</v>
      </c>
      <c r="F48" s="71">
        <f>F49</f>
        <v>162900</v>
      </c>
    </row>
    <row r="49" spans="1:6" ht="27" customHeight="1">
      <c r="A49" s="58"/>
      <c r="B49" s="58"/>
      <c r="C49" s="58" t="s">
        <v>246</v>
      </c>
      <c r="D49" s="58"/>
      <c r="E49" s="6" t="s">
        <v>109</v>
      </c>
      <c r="F49" s="71">
        <f>F50+F52</f>
        <v>162900</v>
      </c>
    </row>
    <row r="50" spans="1:6" ht="39.75" customHeight="1">
      <c r="A50" s="58"/>
      <c r="B50" s="58"/>
      <c r="C50" s="58"/>
      <c r="D50" s="58">
        <v>100</v>
      </c>
      <c r="E50" s="6" t="s">
        <v>96</v>
      </c>
      <c r="F50" s="71">
        <f>F51</f>
        <v>144095</v>
      </c>
    </row>
    <row r="51" spans="1:6" ht="25.5">
      <c r="A51" s="58"/>
      <c r="B51" s="58"/>
      <c r="C51" s="58"/>
      <c r="D51" s="58">
        <v>120</v>
      </c>
      <c r="E51" s="6" t="s">
        <v>97</v>
      </c>
      <c r="F51" s="71">
        <v>144095</v>
      </c>
    </row>
    <row r="52" spans="1:6" ht="25.5">
      <c r="A52" s="58"/>
      <c r="B52" s="58"/>
      <c r="C52" s="58"/>
      <c r="D52" s="58">
        <v>200</v>
      </c>
      <c r="E52" s="6" t="s">
        <v>99</v>
      </c>
      <c r="F52" s="71">
        <f>F53</f>
        <v>18805</v>
      </c>
    </row>
    <row r="53" spans="1:6" ht="12.75">
      <c r="A53" s="58"/>
      <c r="B53" s="58"/>
      <c r="C53" s="58"/>
      <c r="D53" s="58">
        <v>240</v>
      </c>
      <c r="E53" s="6" t="s">
        <v>100</v>
      </c>
      <c r="F53" s="71">
        <v>18805</v>
      </c>
    </row>
    <row r="54" spans="1:6" ht="12.75">
      <c r="A54" s="58" t="s">
        <v>121</v>
      </c>
      <c r="B54" s="58" t="s">
        <v>260</v>
      </c>
      <c r="C54" s="58"/>
      <c r="D54" s="58"/>
      <c r="E54" s="6" t="s">
        <v>110</v>
      </c>
      <c r="F54" s="71">
        <f>F55+F59</f>
        <v>298300</v>
      </c>
    </row>
    <row r="55" spans="1:6" ht="12.75">
      <c r="A55" s="58"/>
      <c r="B55" s="58" t="s">
        <v>84</v>
      </c>
      <c r="C55" s="58"/>
      <c r="D55" s="58"/>
      <c r="E55" s="6" t="s">
        <v>111</v>
      </c>
      <c r="F55" s="71">
        <f>F56</f>
        <v>198800</v>
      </c>
    </row>
    <row r="56" spans="1:6" ht="75.75" customHeight="1">
      <c r="A56" s="58"/>
      <c r="B56" s="58"/>
      <c r="C56" s="58" t="s">
        <v>240</v>
      </c>
      <c r="D56" s="58"/>
      <c r="E56" s="6" t="s">
        <v>257</v>
      </c>
      <c r="F56" s="71">
        <f>F57</f>
        <v>198800</v>
      </c>
    </row>
    <row r="57" spans="1:6" ht="25.5">
      <c r="A57" s="58"/>
      <c r="B57" s="58"/>
      <c r="C57" s="58"/>
      <c r="D57" s="58">
        <v>200</v>
      </c>
      <c r="E57" s="6" t="s">
        <v>99</v>
      </c>
      <c r="F57" s="71">
        <f>F58</f>
        <v>198800</v>
      </c>
    </row>
    <row r="58" spans="1:6" ht="12.75">
      <c r="A58" s="58"/>
      <c r="B58" s="58"/>
      <c r="C58" s="58"/>
      <c r="D58" s="58">
        <v>240</v>
      </c>
      <c r="E58" s="6" t="s">
        <v>100</v>
      </c>
      <c r="F58" s="71">
        <v>198800</v>
      </c>
    </row>
    <row r="59" spans="1:6" ht="15.75" customHeight="1">
      <c r="A59" s="68"/>
      <c r="B59" s="69" t="s">
        <v>85</v>
      </c>
      <c r="C59" s="68"/>
      <c r="D59" s="69"/>
      <c r="E59" s="16" t="s">
        <v>258</v>
      </c>
      <c r="F59" s="71">
        <f>F60</f>
        <v>99500</v>
      </c>
    </row>
    <row r="60" spans="1:6" ht="12.75">
      <c r="A60" s="68"/>
      <c r="B60" s="69"/>
      <c r="C60" s="68">
        <v>3380000</v>
      </c>
      <c r="D60" s="69"/>
      <c r="E60" s="16" t="s">
        <v>259</v>
      </c>
      <c r="F60" s="71">
        <f>F61</f>
        <v>99500</v>
      </c>
    </row>
    <row r="61" spans="1:6" ht="12.75">
      <c r="A61" s="68"/>
      <c r="B61" s="69"/>
      <c r="C61" s="68"/>
      <c r="D61" s="69" t="s">
        <v>123</v>
      </c>
      <c r="E61" s="16" t="s">
        <v>105</v>
      </c>
      <c r="F61" s="71">
        <f>F62</f>
        <v>99500</v>
      </c>
    </row>
    <row r="62" spans="1:6" ht="12.75">
      <c r="A62" s="68"/>
      <c r="B62" s="69"/>
      <c r="C62" s="68"/>
      <c r="D62" s="69" t="s">
        <v>124</v>
      </c>
      <c r="E62" s="16" t="s">
        <v>27</v>
      </c>
      <c r="F62" s="71">
        <v>99500</v>
      </c>
    </row>
    <row r="63" spans="1:6" ht="12.75">
      <c r="A63" s="58">
        <v>507</v>
      </c>
      <c r="B63" s="58" t="s">
        <v>131</v>
      </c>
      <c r="C63" s="58"/>
      <c r="D63" s="58"/>
      <c r="E63" s="6" t="s">
        <v>112</v>
      </c>
      <c r="F63" s="71">
        <f>F64+F74</f>
        <v>1439241.65</v>
      </c>
    </row>
    <row r="64" spans="1:6" ht="12.75">
      <c r="A64" s="58"/>
      <c r="B64" s="58" t="s">
        <v>86</v>
      </c>
      <c r="C64" s="58"/>
      <c r="D64" s="58"/>
      <c r="E64" s="6" t="s">
        <v>71</v>
      </c>
      <c r="F64" s="71">
        <f>F65+F68+F71</f>
        <v>560833.9199999999</v>
      </c>
    </row>
    <row r="65" spans="1:6" ht="25.5" customHeight="1">
      <c r="A65" s="58"/>
      <c r="B65" s="70"/>
      <c r="C65" s="70" t="s">
        <v>261</v>
      </c>
      <c r="D65" s="70"/>
      <c r="E65" s="8" t="s">
        <v>130</v>
      </c>
      <c r="F65" s="71">
        <f>F66</f>
        <v>335000</v>
      </c>
    </row>
    <row r="66" spans="1:6" ht="21" customHeight="1">
      <c r="A66" s="58"/>
      <c r="B66" s="70"/>
      <c r="C66" s="70"/>
      <c r="D66" s="70">
        <v>200</v>
      </c>
      <c r="E66" s="8" t="s">
        <v>129</v>
      </c>
      <c r="F66" s="71">
        <f>F67</f>
        <v>335000</v>
      </c>
    </row>
    <row r="67" spans="1:6" ht="12.75">
      <c r="A67" s="58"/>
      <c r="B67" s="70"/>
      <c r="C67" s="70"/>
      <c r="D67" s="70">
        <v>240</v>
      </c>
      <c r="E67" s="8" t="s">
        <v>100</v>
      </c>
      <c r="F67" s="71">
        <v>335000</v>
      </c>
    </row>
    <row r="68" spans="1:6" ht="17.25" customHeight="1">
      <c r="A68" s="58"/>
      <c r="B68" s="58"/>
      <c r="C68" s="58" t="s">
        <v>242</v>
      </c>
      <c r="D68" s="58"/>
      <c r="E68" s="6" t="s">
        <v>87</v>
      </c>
      <c r="F68" s="71">
        <f>F69</f>
        <v>5833.92</v>
      </c>
    </row>
    <row r="69" spans="1:6" ht="25.5">
      <c r="A69" s="58"/>
      <c r="B69" s="58"/>
      <c r="C69" s="58"/>
      <c r="D69" s="58">
        <v>200</v>
      </c>
      <c r="E69" s="6" t="s">
        <v>99</v>
      </c>
      <c r="F69" s="71">
        <f>F70</f>
        <v>5833.92</v>
      </c>
    </row>
    <row r="70" spans="1:6" ht="12.75">
      <c r="A70" s="58"/>
      <c r="B70" s="58"/>
      <c r="C70" s="58"/>
      <c r="D70" s="58">
        <v>240</v>
      </c>
      <c r="E70" s="6" t="s">
        <v>100</v>
      </c>
      <c r="F70" s="71">
        <v>5833.92</v>
      </c>
    </row>
    <row r="71" spans="1:6" ht="25.5">
      <c r="A71" s="58"/>
      <c r="B71" s="58"/>
      <c r="C71" s="58" t="s">
        <v>243</v>
      </c>
      <c r="D71" s="58"/>
      <c r="E71" s="6" t="s">
        <v>262</v>
      </c>
      <c r="F71" s="71">
        <f>F72</f>
        <v>220000</v>
      </c>
    </row>
    <row r="72" spans="1:6" ht="25.5">
      <c r="A72" s="58"/>
      <c r="B72" s="58"/>
      <c r="C72" s="58"/>
      <c r="D72" s="58">
        <v>200</v>
      </c>
      <c r="E72" s="6" t="s">
        <v>99</v>
      </c>
      <c r="F72" s="71">
        <f>F73</f>
        <v>220000</v>
      </c>
    </row>
    <row r="73" spans="1:6" ht="12.75">
      <c r="A73" s="58"/>
      <c r="B73" s="58"/>
      <c r="C73" s="58"/>
      <c r="D73" s="58">
        <v>240</v>
      </c>
      <c r="E73" s="6" t="s">
        <v>100</v>
      </c>
      <c r="F73" s="71">
        <v>220000</v>
      </c>
    </row>
    <row r="74" spans="1:6" ht="12.75">
      <c r="A74" s="58"/>
      <c r="B74" s="58" t="s">
        <v>88</v>
      </c>
      <c r="C74" s="58"/>
      <c r="D74" s="58"/>
      <c r="E74" s="6" t="s">
        <v>113</v>
      </c>
      <c r="F74" s="71">
        <f>F75+F78</f>
        <v>878407.73</v>
      </c>
    </row>
    <row r="75" spans="1:6" ht="12.75">
      <c r="A75" s="58"/>
      <c r="B75" s="58"/>
      <c r="C75" s="58" t="s">
        <v>263</v>
      </c>
      <c r="D75" s="58"/>
      <c r="E75" s="6" t="s">
        <v>72</v>
      </c>
      <c r="F75" s="71">
        <f>F76</f>
        <v>615000</v>
      </c>
    </row>
    <row r="76" spans="1:6" ht="25.5">
      <c r="A76" s="58"/>
      <c r="B76" s="58"/>
      <c r="C76" s="58"/>
      <c r="D76" s="58">
        <v>200</v>
      </c>
      <c r="E76" s="6" t="s">
        <v>99</v>
      </c>
      <c r="F76" s="71">
        <f>F77</f>
        <v>615000</v>
      </c>
    </row>
    <row r="77" spans="1:6" ht="12.75">
      <c r="A77" s="58"/>
      <c r="B77" s="58"/>
      <c r="C77" s="58"/>
      <c r="D77" s="58">
        <v>240</v>
      </c>
      <c r="E77" s="6" t="s">
        <v>100</v>
      </c>
      <c r="F77" s="71">
        <v>615000</v>
      </c>
    </row>
    <row r="78" spans="1:6" ht="25.5">
      <c r="A78" s="58"/>
      <c r="B78" s="58"/>
      <c r="C78" s="58" t="s">
        <v>264</v>
      </c>
      <c r="D78" s="58"/>
      <c r="E78" s="6" t="s">
        <v>73</v>
      </c>
      <c r="F78" s="71">
        <f>F79+F81</f>
        <v>263407.73</v>
      </c>
    </row>
    <row r="79" spans="1:6" ht="25.5">
      <c r="A79" s="58"/>
      <c r="B79" s="58"/>
      <c r="C79" s="58"/>
      <c r="D79" s="58">
        <v>200</v>
      </c>
      <c r="E79" s="6" t="s">
        <v>99</v>
      </c>
      <c r="F79" s="71">
        <f>F80</f>
        <v>193407.73</v>
      </c>
    </row>
    <row r="80" spans="1:6" ht="12.75">
      <c r="A80" s="58"/>
      <c r="B80" s="58"/>
      <c r="C80" s="58"/>
      <c r="D80" s="58">
        <v>240</v>
      </c>
      <c r="E80" s="6" t="s">
        <v>100</v>
      </c>
      <c r="F80" s="71">
        <v>193407.73</v>
      </c>
    </row>
    <row r="81" spans="1:6" ht="12.75">
      <c r="A81" s="58"/>
      <c r="B81" s="58"/>
      <c r="C81" s="58"/>
      <c r="D81" s="58">
        <v>800</v>
      </c>
      <c r="E81" s="6" t="s">
        <v>103</v>
      </c>
      <c r="F81" s="71">
        <f>F82</f>
        <v>70000</v>
      </c>
    </row>
    <row r="82" spans="1:6" ht="27.75" customHeight="1">
      <c r="A82" s="58"/>
      <c r="B82" s="58"/>
      <c r="C82" s="58"/>
      <c r="D82" s="58">
        <v>850</v>
      </c>
      <c r="E82" s="6" t="s">
        <v>104</v>
      </c>
      <c r="F82" s="71">
        <v>70000</v>
      </c>
    </row>
    <row r="83" spans="1:6" ht="12.75">
      <c r="A83" s="58">
        <v>507</v>
      </c>
      <c r="B83" s="58" t="s">
        <v>137</v>
      </c>
      <c r="C83" s="58"/>
      <c r="D83" s="58"/>
      <c r="E83" s="6" t="s">
        <v>114</v>
      </c>
      <c r="F83" s="71">
        <f>F84+F87</f>
        <v>4849085</v>
      </c>
    </row>
    <row r="84" spans="1:6" ht="25.5">
      <c r="A84" s="58"/>
      <c r="B84" s="58"/>
      <c r="C84" s="58" t="s">
        <v>265</v>
      </c>
      <c r="D84" s="58"/>
      <c r="E84" s="6" t="s">
        <v>115</v>
      </c>
      <c r="F84" s="71">
        <f>F85</f>
        <v>4100285</v>
      </c>
    </row>
    <row r="85" spans="1:6" ht="27.75" customHeight="1">
      <c r="A85" s="58"/>
      <c r="B85" s="58"/>
      <c r="C85" s="58"/>
      <c r="D85" s="58">
        <v>600</v>
      </c>
      <c r="E85" s="6" t="s">
        <v>116</v>
      </c>
      <c r="F85" s="71">
        <f>F86</f>
        <v>4100285</v>
      </c>
    </row>
    <row r="86" spans="1:6" ht="12.75">
      <c r="A86" s="58"/>
      <c r="B86" s="58"/>
      <c r="C86" s="58"/>
      <c r="D86" s="58">
        <v>610</v>
      </c>
      <c r="E86" s="6" t="s">
        <v>117</v>
      </c>
      <c r="F86" s="71">
        <v>4100285</v>
      </c>
    </row>
    <row r="87" spans="1:6" ht="38.25">
      <c r="A87" s="58"/>
      <c r="B87" s="58"/>
      <c r="C87" s="58" t="s">
        <v>247</v>
      </c>
      <c r="D87" s="58"/>
      <c r="E87" s="6" t="s">
        <v>74</v>
      </c>
      <c r="F87" s="71">
        <f>F88</f>
        <v>748800</v>
      </c>
    </row>
    <row r="88" spans="1:6" ht="28.5" customHeight="1">
      <c r="A88" s="58"/>
      <c r="B88" s="58"/>
      <c r="C88" s="58"/>
      <c r="D88" s="58">
        <v>600</v>
      </c>
      <c r="E88" s="6" t="s">
        <v>116</v>
      </c>
      <c r="F88" s="71">
        <f>F89</f>
        <v>748800</v>
      </c>
    </row>
    <row r="89" spans="1:6" ht="12.75">
      <c r="A89" s="58"/>
      <c r="B89" s="58"/>
      <c r="C89" s="58"/>
      <c r="D89" s="58">
        <v>610</v>
      </c>
      <c r="E89" s="6" t="s">
        <v>117</v>
      </c>
      <c r="F89" s="71">
        <v>748800</v>
      </c>
    </row>
    <row r="90" spans="1:6" ht="12.75">
      <c r="A90" s="68">
        <v>507</v>
      </c>
      <c r="B90" s="69" t="s">
        <v>132</v>
      </c>
      <c r="C90" s="68"/>
      <c r="D90" s="68"/>
      <c r="E90" s="10" t="s">
        <v>118</v>
      </c>
      <c r="F90" s="72">
        <f>F91+F95</f>
        <v>178600</v>
      </c>
    </row>
    <row r="91" spans="1:6" ht="12.75">
      <c r="A91" s="68"/>
      <c r="B91" s="69" t="s">
        <v>90</v>
      </c>
      <c r="C91" s="68"/>
      <c r="D91" s="68"/>
      <c r="E91" s="10" t="s">
        <v>75</v>
      </c>
      <c r="F91" s="72">
        <f>F92</f>
        <v>98600</v>
      </c>
    </row>
    <row r="92" spans="1:6" ht="63.75">
      <c r="A92" s="68"/>
      <c r="B92" s="68"/>
      <c r="C92" s="69" t="s">
        <v>248</v>
      </c>
      <c r="D92" s="68"/>
      <c r="E92" s="11" t="s">
        <v>133</v>
      </c>
      <c r="F92" s="72">
        <f>F93</f>
        <v>98600</v>
      </c>
    </row>
    <row r="93" spans="1:6" ht="12.75">
      <c r="A93" s="68"/>
      <c r="B93" s="68"/>
      <c r="C93" s="68"/>
      <c r="D93" s="69" t="s">
        <v>134</v>
      </c>
      <c r="E93" s="12" t="s">
        <v>119</v>
      </c>
      <c r="F93" s="72">
        <f>F94</f>
        <v>98600</v>
      </c>
    </row>
    <row r="94" spans="1:6" ht="12.75">
      <c r="A94" s="68"/>
      <c r="B94" s="68"/>
      <c r="C94" s="68"/>
      <c r="D94" s="69" t="s">
        <v>135</v>
      </c>
      <c r="E94" s="12" t="s">
        <v>136</v>
      </c>
      <c r="F94" s="72">
        <v>98600</v>
      </c>
    </row>
    <row r="95" spans="1:6" ht="12.75">
      <c r="A95" s="68"/>
      <c r="B95" s="68"/>
      <c r="C95" s="69" t="s">
        <v>249</v>
      </c>
      <c r="D95" s="69"/>
      <c r="E95" s="12" t="s">
        <v>250</v>
      </c>
      <c r="F95" s="72">
        <f>F96</f>
        <v>80000</v>
      </c>
    </row>
    <row r="96" spans="1:6" ht="12.75">
      <c r="A96" s="68"/>
      <c r="B96" s="68"/>
      <c r="C96" s="68"/>
      <c r="D96" s="58" t="s">
        <v>123</v>
      </c>
      <c r="E96" s="13" t="s">
        <v>126</v>
      </c>
      <c r="F96" s="72">
        <f>F97</f>
        <v>80000</v>
      </c>
    </row>
    <row r="97" spans="1:6" ht="12.75">
      <c r="A97" s="68"/>
      <c r="B97" s="68"/>
      <c r="C97" s="68"/>
      <c r="D97" s="58" t="s">
        <v>124</v>
      </c>
      <c r="E97" s="13" t="s">
        <v>127</v>
      </c>
      <c r="F97" s="72">
        <v>80000</v>
      </c>
    </row>
    <row r="98" spans="1:6" ht="12.75">
      <c r="A98" s="68"/>
      <c r="B98" s="68"/>
      <c r="C98" s="68"/>
      <c r="D98" s="58"/>
      <c r="E98" s="13" t="s">
        <v>271</v>
      </c>
      <c r="F98" s="72">
        <f>F99</f>
        <v>43747</v>
      </c>
    </row>
    <row r="99" spans="1:6" ht="51">
      <c r="A99" s="58">
        <v>507</v>
      </c>
      <c r="B99" s="58" t="s">
        <v>78</v>
      </c>
      <c r="C99" s="58"/>
      <c r="D99" s="58"/>
      <c r="E99" s="6" t="s">
        <v>68</v>
      </c>
      <c r="F99" s="71">
        <f>F100</f>
        <v>43747</v>
      </c>
    </row>
    <row r="100" spans="1:6" ht="25.5">
      <c r="A100" s="58"/>
      <c r="B100" s="58"/>
      <c r="C100" s="58" t="s">
        <v>238</v>
      </c>
      <c r="D100" s="58"/>
      <c r="E100" s="6" t="s">
        <v>98</v>
      </c>
      <c r="F100" s="71">
        <f>F101</f>
        <v>43747</v>
      </c>
    </row>
    <row r="101" spans="1:6" ht="25.5">
      <c r="A101" s="58"/>
      <c r="B101" s="58"/>
      <c r="C101" s="58"/>
      <c r="D101" s="58">
        <v>200</v>
      </c>
      <c r="E101" s="6" t="s">
        <v>99</v>
      </c>
      <c r="F101" s="71">
        <f>F102</f>
        <v>43747</v>
      </c>
    </row>
    <row r="102" spans="1:6" ht="12.75">
      <c r="A102" s="58"/>
      <c r="B102" s="58"/>
      <c r="C102" s="58"/>
      <c r="D102" s="58">
        <v>240</v>
      </c>
      <c r="E102" s="6" t="s">
        <v>100</v>
      </c>
      <c r="F102" s="71">
        <v>43747</v>
      </c>
    </row>
    <row r="103" spans="1:6" ht="12.75">
      <c r="A103" s="91"/>
      <c r="B103" s="91"/>
      <c r="C103" s="91"/>
      <c r="D103" s="91"/>
      <c r="E103" s="13" t="s">
        <v>284</v>
      </c>
      <c r="F103" s="92">
        <f>F8+F98</f>
        <v>11010581.11</v>
      </c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44.00390625" style="0" customWidth="1"/>
    <col min="2" max="2" width="21.125" style="0" customWidth="1"/>
    <col min="3" max="3" width="20.375" style="0" customWidth="1"/>
  </cols>
  <sheetData>
    <row r="1" spans="1:3" ht="12.75">
      <c r="A1" s="17"/>
      <c r="B1" s="18"/>
      <c r="C1" s="17" t="s">
        <v>138</v>
      </c>
    </row>
    <row r="2" spans="1:3" ht="25.5">
      <c r="A2" s="17"/>
      <c r="B2" s="18"/>
      <c r="C2" s="17" t="s">
        <v>76</v>
      </c>
    </row>
    <row r="3" spans="1:3" ht="12.75">
      <c r="A3" s="17"/>
      <c r="B3" s="18"/>
      <c r="C3" s="17" t="s">
        <v>288</v>
      </c>
    </row>
    <row r="4" spans="1:3" ht="30.75" customHeight="1">
      <c r="A4" s="95" t="s">
        <v>274</v>
      </c>
      <c r="B4" s="95"/>
      <c r="C4" s="95"/>
    </row>
    <row r="5" spans="1:3" ht="12.75">
      <c r="A5" s="17"/>
      <c r="B5" s="18"/>
      <c r="C5" s="17" t="s">
        <v>92</v>
      </c>
    </row>
    <row r="6" spans="1:3" ht="25.5">
      <c r="A6" s="9" t="s">
        <v>275</v>
      </c>
      <c r="B6" s="9" t="s">
        <v>276</v>
      </c>
      <c r="C6" s="9" t="s">
        <v>139</v>
      </c>
    </row>
    <row r="7" spans="1:3" ht="12.75">
      <c r="A7" s="9">
        <v>1</v>
      </c>
      <c r="B7" s="9">
        <v>2</v>
      </c>
      <c r="C7" s="9">
        <v>3</v>
      </c>
    </row>
    <row r="8" spans="1:3" ht="24" customHeight="1">
      <c r="A8" s="86" t="s">
        <v>277</v>
      </c>
      <c r="B8" s="87">
        <v>1380000</v>
      </c>
      <c r="C8" s="87">
        <v>0</v>
      </c>
    </row>
    <row r="9" spans="1:3" ht="38.25">
      <c r="A9" s="86" t="s">
        <v>280</v>
      </c>
      <c r="B9" s="87">
        <v>748800</v>
      </c>
      <c r="C9" s="87">
        <v>748800</v>
      </c>
    </row>
    <row r="10" spans="1:3" ht="38.25">
      <c r="A10" s="86" t="s">
        <v>279</v>
      </c>
      <c r="B10" s="87">
        <v>80000</v>
      </c>
      <c r="C10" s="87">
        <v>80000</v>
      </c>
    </row>
    <row r="11" spans="1:3" ht="12.75">
      <c r="A11" s="15" t="s">
        <v>278</v>
      </c>
      <c r="B11" s="87">
        <f>SUM(B8:B10)</f>
        <v>2208800</v>
      </c>
      <c r="C11" s="87">
        <f>SUM(C8:C10)</f>
        <v>828800</v>
      </c>
    </row>
    <row r="12" spans="1:3" ht="15.75">
      <c r="A12" s="19"/>
      <c r="B12" s="18"/>
      <c r="C12" s="18"/>
    </row>
  </sheetData>
  <sheetProtection/>
  <mergeCells count="1"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2015-04-03T10:02:22Z</cp:lastPrinted>
  <dcterms:created xsi:type="dcterms:W3CDTF">2014-02-13T07:03:16Z</dcterms:created>
  <dcterms:modified xsi:type="dcterms:W3CDTF">2015-04-03T10:03:28Z</dcterms:modified>
  <cp:category/>
  <cp:version/>
  <cp:contentType/>
  <cp:contentStatus/>
</cp:coreProperties>
</file>